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2019 PLANIFICACIÓN FÍSICA\2_Informe Fisico Financiero - Mensual\2022\Junio\"/>
    </mc:Choice>
  </mc:AlternateContent>
  <bookViews>
    <workbookView xWindow="-120" yWindow="-120" windowWidth="29040" windowHeight="15840" activeTab="2"/>
  </bookViews>
  <sheets>
    <sheet name="resumen" sheetId="26" r:id="rId1"/>
    <sheet name=" En Tramite " sheetId="10" r:id="rId2"/>
    <sheet name="En ejecución" sheetId="28" r:id="rId3"/>
    <sheet name="proy cierre" sheetId="18" r:id="rId4"/>
    <sheet name="Legales" sheetId="19" r:id="rId5"/>
    <sheet name="Terminados" sheetId="27" r:id="rId6"/>
  </sheets>
  <definedNames>
    <definedName name="_xlnm.Print_Titles" localSheetId="1">' En Tramite '!$6:$6</definedName>
    <definedName name="_xlnm.Print_Titles" localSheetId="2">'En ejecución'!$6:$6</definedName>
    <definedName name="_xlnm.Print_Titles" localSheetId="4">Legales!$6:$6</definedName>
    <definedName name="_xlnm.Print_Titles" localSheetId="3">'proy cierre'!$7:$7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18" l="1"/>
  <c r="K45" i="28"/>
  <c r="H30" i="18"/>
  <c r="D30" i="18"/>
  <c r="D6" i="27" l="1"/>
  <c r="D24" i="27"/>
  <c r="C10" i="26"/>
  <c r="H16" i="19"/>
  <c r="H7" i="19"/>
  <c r="G16" i="19"/>
  <c r="D22" i="18"/>
  <c r="D9" i="18"/>
  <c r="D19" i="18"/>
  <c r="G17" i="18"/>
  <c r="G9" i="18"/>
  <c r="B7" i="26" l="1"/>
  <c r="H31" i="18" l="1"/>
  <c r="H32" i="18"/>
  <c r="H24" i="18"/>
  <c r="G19" i="18"/>
  <c r="H20" i="18"/>
  <c r="D17" i="18"/>
  <c r="H18" i="18"/>
  <c r="H17" i="18" s="1"/>
  <c r="H11" i="18"/>
  <c r="H10" i="18"/>
  <c r="E8" i="10" l="1"/>
  <c r="E18" i="10"/>
  <c r="E11" i="10" l="1"/>
  <c r="D46" i="27" l="1"/>
  <c r="D10" i="27"/>
  <c r="D7" i="27"/>
  <c r="J8" i="28" l="1"/>
  <c r="J45" i="28"/>
  <c r="F45" i="28"/>
  <c r="J40" i="28"/>
  <c r="F40" i="28"/>
  <c r="J29" i="28"/>
  <c r="F29" i="28"/>
  <c r="F26" i="28"/>
  <c r="J17" i="28"/>
  <c r="F17" i="28"/>
  <c r="J15" i="28"/>
  <c r="F15" i="28"/>
  <c r="J13" i="28"/>
  <c r="F13" i="28"/>
  <c r="F8" i="28"/>
  <c r="K48" i="28"/>
  <c r="K47" i="28"/>
  <c r="K46" i="28"/>
  <c r="K44" i="28"/>
  <c r="K43" i="28"/>
  <c r="K42" i="28"/>
  <c r="K41" i="28"/>
  <c r="K39" i="28"/>
  <c r="K38" i="28"/>
  <c r="K37" i="28"/>
  <c r="K36" i="28"/>
  <c r="K35" i="28"/>
  <c r="K34" i="28"/>
  <c r="K33" i="28"/>
  <c r="K32" i="28"/>
  <c r="K31" i="28"/>
  <c r="K30" i="28"/>
  <c r="K16" i="28"/>
  <c r="K15" i="28" s="1"/>
  <c r="K14" i="28"/>
  <c r="K12" i="28"/>
  <c r="K11" i="28"/>
  <c r="K10" i="28"/>
  <c r="K9" i="28"/>
  <c r="F7" i="28" l="1"/>
  <c r="C8" i="26" s="1"/>
  <c r="K29" i="28"/>
  <c r="K8" i="28"/>
  <c r="K40" i="28"/>
  <c r="K13" i="28"/>
  <c r="K28" i="28" l="1"/>
  <c r="K27" i="28"/>
  <c r="J26" i="28"/>
  <c r="J7" i="28" s="1"/>
  <c r="K25" i="28"/>
  <c r="K24" i="28"/>
  <c r="K23" i="28"/>
  <c r="K22" i="28"/>
  <c r="K21" i="28"/>
  <c r="K20" i="28"/>
  <c r="K19" i="28"/>
  <c r="K18" i="28"/>
  <c r="K26" i="28" l="1"/>
  <c r="K17" i="28"/>
  <c r="K7" i="28" s="1"/>
  <c r="H9" i="19"/>
  <c r="G28" i="19"/>
  <c r="D28" i="19"/>
  <c r="D16" i="19"/>
  <c r="D10" i="19"/>
  <c r="H25" i="19"/>
  <c r="D8" i="26" l="1"/>
  <c r="E16" i="10"/>
  <c r="H12" i="19"/>
  <c r="E7" i="10" l="1"/>
  <c r="D15" i="27" l="1"/>
  <c r="H21" i="18"/>
  <c r="H19" i="18" s="1"/>
  <c r="H16" i="18"/>
  <c r="D25" i="18" l="1"/>
  <c r="D38" i="27" l="1"/>
  <c r="D28" i="27"/>
  <c r="D26" i="27"/>
  <c r="D12" i="27"/>
  <c r="H29" i="19"/>
  <c r="H28" i="19" s="1"/>
  <c r="H27" i="19"/>
  <c r="H26" i="19"/>
  <c r="H24" i="19"/>
  <c r="H23" i="19"/>
  <c r="H22" i="19"/>
  <c r="H21" i="19"/>
  <c r="H20" i="19"/>
  <c r="H19" i="19"/>
  <c r="H18" i="19"/>
  <c r="H17" i="19"/>
  <c r="H15" i="19"/>
  <c r="G14" i="19"/>
  <c r="H14" i="19" s="1"/>
  <c r="G13" i="19"/>
  <c r="H8" i="19"/>
  <c r="G8" i="19"/>
  <c r="D8" i="19"/>
  <c r="D7" i="19" s="1"/>
  <c r="G44" i="18"/>
  <c r="G41" i="18" s="1"/>
  <c r="H43" i="18"/>
  <c r="H42" i="18"/>
  <c r="D41" i="18"/>
  <c r="H40" i="18"/>
  <c r="H39" i="18"/>
  <c r="H38" i="18"/>
  <c r="H37" i="18"/>
  <c r="H36" i="18"/>
  <c r="G35" i="18"/>
  <c r="G29" i="18" s="1"/>
  <c r="H34" i="18"/>
  <c r="H33" i="18"/>
  <c r="H28" i="18"/>
  <c r="H27" i="18"/>
  <c r="H26" i="18"/>
  <c r="G25" i="18"/>
  <c r="G23" i="18"/>
  <c r="H15" i="18"/>
  <c r="D15" i="18"/>
  <c r="H14" i="18"/>
  <c r="H13" i="18"/>
  <c r="H12" i="18"/>
  <c r="A5" i="18"/>
  <c r="A4" i="18"/>
  <c r="B11" i="26"/>
  <c r="D8" i="18" l="1"/>
  <c r="H9" i="18"/>
  <c r="H35" i="18"/>
  <c r="H29" i="18" s="1"/>
  <c r="H23" i="18"/>
  <c r="H22" i="18" s="1"/>
  <c r="G22" i="18"/>
  <c r="H13" i="19"/>
  <c r="H10" i="19" s="1"/>
  <c r="G10" i="19"/>
  <c r="G7" i="19" s="1"/>
  <c r="C7" i="26"/>
  <c r="H41" i="18"/>
  <c r="G15" i="18"/>
  <c r="G8" i="18" s="1"/>
  <c r="H25" i="18"/>
  <c r="C9" i="26"/>
  <c r="H8" i="18" l="1"/>
  <c r="D9" i="26" s="1"/>
  <c r="C11" i="26"/>
  <c r="D11" i="26" l="1"/>
</calcChain>
</file>

<file path=xl/sharedStrings.xml><?xml version="1.0" encoding="utf-8"?>
<sst xmlns="http://schemas.openxmlformats.org/spreadsheetml/2006/main" count="504" uniqueCount="412">
  <si>
    <t>Bocas del Toro</t>
  </si>
  <si>
    <t>INSTITUTO DE ACUEDUCTOS Y ALCANTARILLADOS NACIONALES</t>
  </si>
  <si>
    <t>No.</t>
  </si>
  <si>
    <t>Fuente de Financiamiento</t>
  </si>
  <si>
    <t>Nombre del Proyecto</t>
  </si>
  <si>
    <t>Total</t>
  </si>
  <si>
    <t>Chiriquí</t>
  </si>
  <si>
    <t>Lugar</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</si>
  <si>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</si>
  <si>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</si>
  <si>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</si>
  <si>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</si>
  <si>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</si>
  <si>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</si>
  <si>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</si>
  <si>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</si>
  <si>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</si>
  <si>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</si>
  <si>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</si>
  <si>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</si>
  <si>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</si>
  <si>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</si>
  <si>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</si>
  <si>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</si>
  <si>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</si>
  <si>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</si>
  <si>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</si>
  <si>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</si>
  <si>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</si>
  <si>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</si>
  <si>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</si>
  <si>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</si>
  <si>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</si>
  <si>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</si>
  <si>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</si>
  <si>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</si>
  <si>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</si>
  <si>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</si>
  <si>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  AVANCE FINANCIERO</t>
  </si>
  <si>
    <t>Saldo a Pagar B/.</t>
  </si>
  <si>
    <t>PROYECTOS DE INVERSIONES -   EN TRÁMITE</t>
  </si>
  <si>
    <t>PROYECTOS DE INVERSIONES EN EJECUCIÓN</t>
  </si>
  <si>
    <t>Monto + Adenda B/.</t>
  </si>
  <si>
    <t>Número de Beneficiados</t>
  </si>
  <si>
    <t>% Avance Físico</t>
  </si>
  <si>
    <t>% Avance Fínanciero</t>
  </si>
  <si>
    <t>Pagado B/.</t>
  </si>
  <si>
    <t>Aporte Gobierno Central</t>
  </si>
  <si>
    <t>Changuinola y Alrededores</t>
  </si>
  <si>
    <t>Almirante y Alrededores</t>
  </si>
  <si>
    <t>Mejoramiento del sistema de alcantarillado sanitario y tratamiento</t>
  </si>
  <si>
    <t>Coclé</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</si>
  <si>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</si>
  <si>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</si>
  <si>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</si>
  <si>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</si>
  <si>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</si>
  <si>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</si>
  <si>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</si>
  <si>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</si>
  <si>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</si>
  <si>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</si>
  <si>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</si>
  <si>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</si>
  <si>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</si>
  <si>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</si>
  <si>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</si>
  <si>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 xml:space="preserve">Rehabilitación del Sistema de Agua Potable </t>
  </si>
  <si>
    <t>Villa Darién</t>
  </si>
  <si>
    <t xml:space="preserve"> Ampliación de la Planta Potabilizadora</t>
  </si>
  <si>
    <t>Panamá Este y Darién</t>
  </si>
  <si>
    <t>Construcción del Nuevo Sistema de Abastecimiento de Agua Potable</t>
  </si>
  <si>
    <t>Chilibre</t>
  </si>
  <si>
    <t xml:space="preserve"> Estudio, Diseño, Operación y Mantenimiento del Nuevo Módulo de la Planta Potabilizadora, Federico Guardia Conte (Chilibre)</t>
  </si>
  <si>
    <t>Ciudad de Panamá</t>
  </si>
  <si>
    <t xml:space="preserve">Diseño y Construcción  de Puntos de Monitoreo y Control  en el Sistema de Red Matriz del Acueducto de la Ciudad de Panamá-Etapa2 </t>
  </si>
  <si>
    <t xml:space="preserve">Construcción del Acueducto y Alcantarillado de Camino Real Bethania y Estación de Bombeo </t>
  </si>
  <si>
    <t>Mejoras al acueducto de El Chorrillo y Santa Ana y construcción del alcantarillado de El Chorrillo</t>
  </si>
  <si>
    <t>San Francisco</t>
  </si>
  <si>
    <t>Construcción de la Ampliación de la Línea de Acueducto, Corregimiento de San Francisco.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</si>
  <si>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</si>
  <si>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</si>
  <si>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</si>
  <si>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</si>
  <si>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</si>
  <si>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</si>
  <si>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</si>
  <si>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</si>
  <si>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</si>
  <si>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</si>
  <si>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</si>
  <si>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</si>
  <si>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</si>
  <si>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</si>
  <si>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</si>
  <si>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</si>
  <si>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</si>
  <si>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</si>
  <si>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</si>
  <si>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</si>
  <si>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</si>
  <si>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</si>
  <si>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</si>
  <si>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</si>
  <si>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</si>
  <si>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</si>
  <si>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</si>
  <si>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</si>
  <si>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</si>
  <si>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</si>
  <si>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</si>
  <si>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</si>
  <si>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</si>
  <si>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</si>
  <si>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</si>
  <si>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</si>
  <si>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</si>
  <si>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</si>
  <si>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</si>
  <si>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</si>
  <si>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</si>
  <si>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</si>
  <si>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</si>
  <si>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</si>
  <si>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</si>
  <si>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</si>
  <si>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</si>
  <si>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</si>
  <si>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</si>
  <si>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</si>
  <si>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</si>
  <si>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</si>
  <si>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</si>
  <si>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</si>
  <si>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Loma del Río, Arraiján</t>
  </si>
  <si>
    <t>Montijo</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</si>
  <si>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</si>
  <si>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</si>
  <si>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</si>
  <si>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</si>
  <si>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</si>
  <si>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</si>
  <si>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</si>
  <si>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</si>
  <si>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</si>
  <si>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</si>
  <si>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</si>
  <si>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</si>
  <si>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</si>
  <si>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</si>
  <si>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</si>
  <si>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</si>
  <si>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</si>
  <si>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</si>
  <si>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</si>
  <si>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</si>
  <si>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</si>
  <si>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</si>
  <si>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</si>
  <si>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</si>
  <si>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</si>
  <si>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</si>
  <si>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</si>
  <si>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</si>
  <si>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</si>
  <si>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</si>
  <si>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</si>
  <si>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</si>
  <si>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</si>
  <si>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</si>
  <si>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</si>
  <si>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 Adenda</t>
  </si>
  <si>
    <t>Acueducto de Tonosí</t>
  </si>
  <si>
    <t>Adenda</t>
  </si>
  <si>
    <t>Inversión  (en Balboas)</t>
  </si>
  <si>
    <t>Supervsión al Contrato de la Asesoria y Asistencia a la Gestión Operativa del IDAAN</t>
  </si>
  <si>
    <t>Etapa</t>
  </si>
  <si>
    <t xml:space="preserve">No. Proyectos </t>
  </si>
  <si>
    <t>Monto de Inversión</t>
  </si>
  <si>
    <t>Ejecución</t>
  </si>
  <si>
    <t>En cierre administrativo y financiero</t>
  </si>
  <si>
    <t>En temas legales</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</si>
  <si>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</si>
  <si>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</si>
  <si>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</si>
  <si>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</si>
  <si>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</si>
  <si>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t>Rehabilitación, Operación y Mantenimiento de Plantas de Tratamientos de Aguas Residuales, ubicadas en Panamá y Panamá Oeste (25 plantas)</t>
  </si>
  <si>
    <t>Diseño de la Fase de Floculación y Rehabilitación de todos los Componentes de la PTAP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</si>
  <si>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</si>
  <si>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</si>
  <si>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</si>
  <si>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</si>
  <si>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</si>
  <si>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</si>
  <si>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 xml:space="preserve">                 PROYECTOS DE INVERSIONES - CIERRE ADMINISTRATIVO Y FINANCIERO</t>
  </si>
  <si>
    <t>Isla Colón</t>
  </si>
  <si>
    <t xml:space="preserve">Estudio, Diseño, Construcción, Operación y Mantenimiento de las Mejoras al sistema de acueducto  Potabilizadora </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</si>
  <si>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</si>
  <si>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</si>
  <si>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</si>
  <si>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</si>
  <si>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</si>
  <si>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</si>
  <si>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</si>
  <si>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</si>
  <si>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</si>
  <si>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</si>
  <si>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</si>
  <si>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</si>
  <si>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</si>
  <si>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t>Construcción de un Anexo al Edificio Sede del IDAAN, Ubicado  en  Vía Brasil, Ciudad de Panamá</t>
  </si>
  <si>
    <t>Construcción del sistema de acueducto para la comunidad de Los Tecales, corregimiento de Arraiján, Distrito de Arraiján</t>
  </si>
  <si>
    <t>Construcción del Sistema de Alcantarillado Sanitario de Parita, Provincia de Herrera</t>
  </si>
  <si>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</si>
  <si>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</si>
  <si>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</si>
  <si>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</si>
  <si>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</si>
  <si>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</si>
  <si>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Asistencia y Asesoría Técnica al Instituto De Acueductos Y Alcantarillados Nacionales para la Gestión Operativa y Comercial en el Área Metropolitana de Panamá, la Dirección y Ejecución de Actividades varias de Alto Impacto.</t>
  </si>
  <si>
    <t>Comentarios</t>
  </si>
  <si>
    <t>Avance Financiero (%)</t>
  </si>
  <si>
    <t>Fuente: Dirección de Planificación - Depto. Planificación Física y Asist. Técnica</t>
  </si>
  <si>
    <t>Fuente: Dirección de Ingenieria</t>
  </si>
  <si>
    <t>Fuente: Dirección de Ingenieria y Operaciones</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</si>
  <si>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</si>
  <si>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</si>
  <si>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</si>
  <si>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</si>
  <si>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</si>
  <si>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</si>
  <si>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</si>
  <si>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</si>
  <si>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</si>
  <si>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</si>
  <si>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</si>
  <si>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</si>
  <si>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</si>
  <si>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</si>
  <si>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</si>
  <si>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</si>
  <si>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</si>
  <si>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</si>
  <si>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</si>
  <si>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Contrato: COC-05-BID 2013
Contratista: APROCOSA</t>
  </si>
  <si>
    <t>Contrato: CC-02-BID-2013
Contratista: PROINTEC</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</si>
  <si>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</si>
  <si>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</si>
  <si>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</si>
  <si>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</si>
  <si>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</si>
  <si>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</si>
  <si>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</si>
  <si>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</si>
  <si>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</si>
  <si>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</si>
  <si>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</si>
  <si>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</si>
  <si>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</si>
  <si>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</si>
  <si>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</si>
  <si>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</si>
  <si>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</si>
  <si>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</si>
  <si>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</si>
  <si>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</si>
  <si>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</si>
  <si>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</si>
  <si>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</si>
  <si>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</si>
  <si>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</si>
  <si>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</si>
  <si>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</si>
  <si>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Changuinola</t>
  </si>
  <si>
    <t>Contrato: COC-BID (FID-128) No.56-2017</t>
  </si>
  <si>
    <t>Contrato: 36-2017
Contratista: Estudios de Ingenieria</t>
  </si>
  <si>
    <t>Contratista: APROCOSA
Contrato: COC-10CAF-2014</t>
  </si>
  <si>
    <t>Santiago</t>
  </si>
  <si>
    <t>Diseño y Construcción de las Mejoras a la Red de Abastecimiento de Agua de Santiago y sus Alrededores;  Provincia de Veraguas.</t>
  </si>
  <si>
    <t>Contrato: 154-2012.
Contratista: COPISA</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</si>
  <si>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</si>
  <si>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</si>
  <si>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</si>
  <si>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</si>
  <si>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</si>
  <si>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</si>
  <si>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</si>
  <si>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t>pendiente adenda 3</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</si>
  <si>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</si>
  <si>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</si>
  <si>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t xml:space="preserve">En trámite de refrendo en la Contraloría, desde el 23-Nov-2021, la Adenda No.1 de monto por B/.3,767,126.24 y tiempo por 21 meses adicionales. </t>
  </si>
  <si>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</si>
  <si>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La cuenta #3 fue subsanada con la resolución ejecutiva para la adenda #3, el contratista esta terminando los trabajos faltantes para finiquitar el proyecto.</t>
    </r>
  </si>
  <si>
    <t>Puerto Armuelles</t>
  </si>
  <si>
    <t xml:space="preserve">Puerto Armuelles - Construcción de Intradomiciliarias Sanitarias </t>
  </si>
  <si>
    <t>Adenda 1: Refrendada
Adenda 2: Refrendada</t>
  </si>
  <si>
    <t>Monto adenda 3 B/. 3,550,074.14</t>
  </si>
  <si>
    <t>Volcán</t>
  </si>
  <si>
    <t>Fuente: Dirección de Ingeniería, ECP</t>
  </si>
  <si>
    <t>Aporte BID</t>
  </si>
  <si>
    <r>
      <t>Estudio, Diseño, Validación, Actualización y Construcción del Sistema de Abastecimiento de Agua Potable de</t>
    </r>
    <r>
      <rPr>
        <b/>
        <sz val="12"/>
        <rFont val="Arial Narrow"/>
        <family val="2"/>
      </rPr>
      <t xml:space="preserve"> Chilibre, Pedernal </t>
    </r>
    <r>
      <rPr>
        <sz val="12"/>
        <rFont val="Arial Narrow"/>
        <family val="2"/>
      </rPr>
      <t>y Obras Complementarias</t>
    </r>
  </si>
  <si>
    <t>Proyecto de Estudio, Diseño y Construcción de Obras para la Rehabilitación del Sistema de Acueducto de la Comunidad de Volcán, Distrito de Tierras Altas, Provincia de Chiriquí</t>
  </si>
  <si>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El informe de Liquidación se está revisando para ser aprobado y enviado a asesoría legal y continue con su trámite.</t>
    </r>
  </si>
  <si>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 xml:space="preserve"> en confección del Informe de Resolución Administrativo.  </t>
    </r>
  </si>
  <si>
    <t>Panama Oeste</t>
  </si>
  <si>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se estan verificando los montos presentados para el informe de liquidación.</t>
    </r>
  </si>
  <si>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 Se revisó a la baja el % de avance financiero, por parte del personal a cargo del proyecto.</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</si>
  <si>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 Se realizó ajuste  del % de avance financiero, por parte de personal del área de Finanzas.</t>
    </r>
  </si>
  <si>
    <r>
      <rPr>
        <b/>
        <sz val="12"/>
        <color theme="1"/>
        <rFont val="Arial Narrow"/>
        <family val="2"/>
      </rPr>
      <t>Contratista:</t>
    </r>
    <r>
      <rPr>
        <sz val="12"/>
        <color theme="1"/>
        <rFont val="Arial Narrow"/>
        <family val="2"/>
      </rPr>
      <t xml:space="preserve"> Consorcio Chiriquí E.I.A S.A Antalsis
</t>
    </r>
    <r>
      <rPr>
        <b/>
        <sz val="12"/>
        <color theme="1"/>
        <rFont val="Arial Narrow"/>
        <family val="2"/>
      </rPr>
      <t>Contrato:</t>
    </r>
    <r>
      <rPr>
        <sz val="12"/>
        <color theme="1"/>
        <rFont val="Arial Narrow"/>
        <family val="2"/>
      </rPr>
      <t xml:space="preserve"> COC-03-BID-2013
</t>
    </r>
    <r>
      <rPr>
        <b/>
        <sz val="12"/>
        <color theme="1"/>
        <rFont val="Arial Narrow"/>
        <family val="2"/>
      </rPr>
      <t>Orden de Proceder:</t>
    </r>
    <r>
      <rPr>
        <sz val="12"/>
        <color theme="1"/>
        <rFont val="Arial Narrow"/>
        <family val="2"/>
      </rPr>
      <t xml:space="preserve"> 6 de mayo de 2013
</t>
    </r>
    <r>
      <rPr>
        <b/>
        <sz val="12"/>
        <color theme="1"/>
        <rFont val="Arial Narrow"/>
        <family val="2"/>
      </rPr>
      <t>Fecha de Terminación:</t>
    </r>
    <r>
      <rPr>
        <sz val="12"/>
        <color theme="1"/>
        <rFont val="Arial Narrow"/>
        <family val="2"/>
      </rPr>
      <t xml:space="preserve"> 29 de diciembre de 2017
</t>
    </r>
    <r>
      <rPr>
        <b/>
        <sz val="12"/>
        <color theme="1"/>
        <rFont val="Arial Narrow"/>
        <family val="2"/>
      </rPr>
      <t xml:space="preserve">Status: </t>
    </r>
    <r>
      <rPr>
        <sz val="12"/>
        <color theme="1"/>
        <rFont val="Arial Narrow"/>
        <family val="2"/>
      </rPr>
      <t>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</si>
  <si>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 xml:space="preserve">Status: </t>
    </r>
    <r>
      <rPr>
        <sz val="12"/>
        <color theme="1"/>
        <rFont val="Arial Narrow"/>
        <family val="2"/>
      </rPr>
      <t xml:space="preserve">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</si>
  <si>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t>Contratista: Vigueconz Estevez,   S.A
Contrato: COC-BID 2018 (Fid-128) No.65
Orden de proceder: 2 de agosto de 2018.
Fecha de Terminacion; 31 de marzo 2021.</t>
  </si>
  <si>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 xml:space="preserve">Orden de Proceder: </t>
    </r>
    <r>
      <rPr>
        <sz val="12"/>
        <color theme="1"/>
        <rFont val="Arial Narrow"/>
        <family val="2"/>
      </rPr>
      <t xml:space="preserve">5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en espera de la entrega de documentación por parte del contratista para el Informe de Liquidación. </t>
    </r>
  </si>
  <si>
    <t xml:space="preserve"> 
Se tramitará Adenda No.5 por extensión de la Etapa de operación y Mantenimiento (365 dias calendarios)</t>
  </si>
  <si>
    <t xml:space="preserve">En trámite Adenda No.5, de tiempo, 90 días adicionales y costo por B/.39,016.04. </t>
  </si>
  <si>
    <r>
      <rPr>
        <b/>
        <sz val="14"/>
        <color rgb="FF000000"/>
        <rFont val="Arial Narrow"/>
        <family val="2"/>
      </rPr>
      <t>Contratista</t>
    </r>
    <r>
      <rPr>
        <sz val="14"/>
        <color rgb="FF000000"/>
        <rFont val="Arial Narrow"/>
        <family val="2"/>
      </rPr>
      <t xml:space="preserve">: Consorcio AQUA 3.
</t>
    </r>
    <r>
      <rPr>
        <b/>
        <sz val="14"/>
        <color rgb="FF000000"/>
        <rFont val="Arial Narrow"/>
        <family val="2"/>
      </rPr>
      <t>Orden de Proceder:</t>
    </r>
    <r>
      <rPr>
        <sz val="14"/>
        <color rgb="FF000000"/>
        <rFont val="Arial Narrow"/>
        <family val="2"/>
      </rPr>
      <t xml:space="preserve"> 25 de enero de 2018
</t>
    </r>
    <r>
      <rPr>
        <b/>
        <sz val="14"/>
        <color rgb="FF000000"/>
        <rFont val="Arial Narrow"/>
        <family val="2"/>
      </rPr>
      <t>Contrato</t>
    </r>
    <r>
      <rPr>
        <sz val="14"/>
        <color rgb="FF000000"/>
        <rFont val="Arial Narrow"/>
        <family val="2"/>
      </rPr>
      <t xml:space="preserve">: 25-2018
</t>
    </r>
    <r>
      <rPr>
        <b/>
        <sz val="14"/>
        <color rgb="FF000000"/>
        <rFont val="Arial Narrow"/>
        <family val="2"/>
      </rPr>
      <t xml:space="preserve">Fecha de Terminación: </t>
    </r>
    <r>
      <rPr>
        <sz val="14"/>
        <color rgb="FF000000"/>
        <rFont val="Arial Narrow"/>
        <family val="2"/>
      </rPr>
      <t xml:space="preserve">25 de junio  de 2021
</t>
    </r>
    <r>
      <rPr>
        <b/>
        <sz val="14"/>
        <color rgb="FF000000"/>
        <rFont val="Arial Narrow"/>
        <family val="2"/>
      </rPr>
      <t xml:space="preserve">Avance: </t>
    </r>
    <r>
      <rPr>
        <sz val="14"/>
        <color rgb="FF000000"/>
        <rFont val="Arial Narrow"/>
        <family val="2"/>
      </rPr>
      <t>Inspección privada para los Proyectos de Alcantarillado de David Grupo 1 y 2; y el Alcantarillado de Changuinola. Se está gestionando el pago de las Cuentas de la No.28 a la No.32, requieren recursos en la partida presupuestaria. Cuenta No.34, en trámite interno IDAAN.</t>
    </r>
  </si>
  <si>
    <r>
      <rPr>
        <b/>
        <sz val="14"/>
        <color rgb="FF000000"/>
        <rFont val="Arial Narrow"/>
        <family val="2"/>
      </rPr>
      <t>Contratista:</t>
    </r>
    <r>
      <rPr>
        <sz val="14"/>
        <color rgb="FF000000"/>
        <rFont val="Arial Narrow"/>
        <family val="2"/>
      </rPr>
      <t xml:space="preserve">  Consorcio Aqua 2
</t>
    </r>
    <r>
      <rPr>
        <b/>
        <sz val="14"/>
        <color rgb="FF000000"/>
        <rFont val="Arial Narrow"/>
        <family val="2"/>
      </rPr>
      <t xml:space="preserve">Contrato: </t>
    </r>
    <r>
      <rPr>
        <sz val="14"/>
        <color rgb="FF000000"/>
        <rFont val="Arial Narrow"/>
        <family val="2"/>
      </rPr>
      <t xml:space="preserve">17-2018
</t>
    </r>
    <r>
      <rPr>
        <b/>
        <sz val="14"/>
        <color rgb="FF000000"/>
        <rFont val="Arial Narrow"/>
        <family val="2"/>
      </rPr>
      <t>Orden de Proceder:</t>
    </r>
    <r>
      <rPr>
        <sz val="14"/>
        <color rgb="FF000000"/>
        <rFont val="Arial Narrow"/>
        <family val="2"/>
      </rPr>
      <t xml:space="preserve"> 3 de abril de 2018
</t>
    </r>
    <r>
      <rPr>
        <b/>
        <sz val="14"/>
        <color rgb="FF000000"/>
        <rFont val="Arial Narrow"/>
        <family val="2"/>
      </rPr>
      <t>Fecha de Terminación</t>
    </r>
    <r>
      <rPr>
        <sz val="14"/>
        <color rgb="FF000000"/>
        <rFont val="Arial Narrow"/>
        <family val="2"/>
      </rPr>
      <t xml:space="preserve">: 3 de agosto de 2020
</t>
    </r>
    <r>
      <rPr>
        <b/>
        <sz val="14"/>
        <color rgb="FF000000"/>
        <rFont val="Arial Narrow"/>
        <family val="2"/>
      </rPr>
      <t xml:space="preserve">Avances: </t>
    </r>
    <r>
      <rPr>
        <sz val="14"/>
        <color rgb="FF00000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t>
    </r>
  </si>
  <si>
    <r>
      <rPr>
        <b/>
        <sz val="14"/>
        <color rgb="FF000000"/>
        <rFont val="Arial Narrow"/>
        <family val="2"/>
      </rPr>
      <t>Contratista:</t>
    </r>
    <r>
      <rPr>
        <sz val="14"/>
        <color rgb="FF000000"/>
        <rFont val="Arial Narrow"/>
        <family val="2"/>
      </rPr>
      <t xml:space="preserve"> TEGINSER SL SUCURSAL EN PANAMA, S.A.
</t>
    </r>
    <r>
      <rPr>
        <b/>
        <sz val="14"/>
        <color rgb="FF000000"/>
        <rFont val="Arial Narrow"/>
        <family val="2"/>
      </rPr>
      <t xml:space="preserve">Contrato: </t>
    </r>
    <r>
      <rPr>
        <sz val="14"/>
        <color rgb="FF000000"/>
        <rFont val="Arial Narrow"/>
        <family val="2"/>
      </rPr>
      <t xml:space="preserve">COC-03-CAF-2013
</t>
    </r>
    <r>
      <rPr>
        <b/>
        <sz val="14"/>
        <color rgb="FF000000"/>
        <rFont val="Arial Narrow"/>
        <family val="2"/>
      </rPr>
      <t xml:space="preserve">Avances: </t>
    </r>
    <r>
      <rPr>
        <sz val="14"/>
        <color rgb="FF000000"/>
        <rFont val="Arial Narrow"/>
        <family val="2"/>
      </rPr>
      <t xml:space="preserve"> CONTRATO RESCINDIDO. Se licitó nuevo contrato, cuyo alcance son las obras pendientes. Actualmente, está en ejecución.</t>
    </r>
  </si>
  <si>
    <r>
      <rPr>
        <b/>
        <sz val="14"/>
        <rFont val="Arial Narrow"/>
        <family val="2"/>
      </rPr>
      <t>Contratista:</t>
    </r>
    <r>
      <rPr>
        <sz val="14"/>
        <rFont val="Arial Narrow"/>
        <family val="2"/>
      </rPr>
      <t xml:space="preserve"> Estudios de Ingeniería, S.A.
</t>
    </r>
    <r>
      <rPr>
        <b/>
        <sz val="14"/>
        <rFont val="Arial Narrow"/>
        <family val="2"/>
      </rPr>
      <t>Contrato: No</t>
    </r>
    <r>
      <rPr>
        <sz val="14"/>
        <rFont val="Arial Narrow"/>
        <family val="2"/>
      </rPr>
      <t xml:space="preserve">.139-2014. 
</t>
    </r>
    <r>
      <rPr>
        <b/>
        <sz val="14"/>
        <rFont val="Arial Narrow"/>
        <family val="2"/>
      </rPr>
      <t>Orden de Proceder:</t>
    </r>
    <r>
      <rPr>
        <sz val="14"/>
        <rFont val="Arial Narrow"/>
        <family val="2"/>
      </rPr>
      <t xml:space="preserve"> 1 de junio de 2015
</t>
    </r>
    <r>
      <rPr>
        <b/>
        <sz val="14"/>
        <rFont val="Arial Narrow"/>
        <family val="2"/>
      </rPr>
      <t xml:space="preserve">Fecha de Terminación: </t>
    </r>
    <r>
      <rPr>
        <sz val="14"/>
        <rFont val="Arial Narrow"/>
        <family val="2"/>
      </rPr>
      <t xml:space="preserve">13 de septiembre 2018.
</t>
    </r>
    <r>
      <rPr>
        <b/>
        <sz val="14"/>
        <rFont val="Arial Narrow"/>
        <family val="2"/>
      </rPr>
      <t xml:space="preserve">Avance: </t>
    </r>
    <r>
      <rPr>
        <sz val="14"/>
        <rFont val="Arial Narrow"/>
        <family val="2"/>
      </rPr>
      <t xml:space="preserve">Se ejecutó la Etapa de Operación y Mantenimiento, por un periodo de 2 años, a partir del 10 de septiembre de 2018 hasta el 10 de septiembre de 2020.
Proyecto cerrado con Acta de Aceptación Final. Se pagó la Cuenta de Retenido faltante. </t>
    </r>
  </si>
  <si>
    <r>
      <rPr>
        <b/>
        <sz val="14"/>
        <rFont val="Arial Narrow"/>
        <family val="2"/>
      </rPr>
      <t>Contratista</t>
    </r>
    <r>
      <rPr>
        <sz val="14"/>
        <rFont val="Arial Narrow"/>
        <family val="2"/>
      </rPr>
      <t xml:space="preserve">: Consorcio Parita EXTRACO-JOCA
</t>
    </r>
    <r>
      <rPr>
        <b/>
        <sz val="14"/>
        <rFont val="Arial Narrow"/>
        <family val="2"/>
      </rPr>
      <t>Contrato: No.</t>
    </r>
    <r>
      <rPr>
        <sz val="14"/>
        <rFont val="Arial Narrow"/>
        <family val="2"/>
      </rPr>
      <t xml:space="preserve">16-2014. 
</t>
    </r>
    <r>
      <rPr>
        <b/>
        <sz val="14"/>
        <rFont val="Arial Narrow"/>
        <family val="2"/>
      </rPr>
      <t>Orden de Proceder:</t>
    </r>
    <r>
      <rPr>
        <sz val="14"/>
        <rFont val="Arial Narrow"/>
        <family val="2"/>
      </rPr>
      <t xml:space="preserve"> 9 marzo de 2015
</t>
    </r>
    <r>
      <rPr>
        <b/>
        <sz val="14"/>
        <rFont val="Arial Narrow"/>
        <family val="2"/>
      </rPr>
      <t>Fecha de Terminación</t>
    </r>
    <r>
      <rPr>
        <sz val="14"/>
        <rFont val="Arial Narrow"/>
        <family val="2"/>
      </rPr>
      <t xml:space="preserve">: 26 febrero 2017.
</t>
    </r>
    <r>
      <rPr>
        <b/>
        <sz val="14"/>
        <rFont val="Arial Narrow"/>
        <family val="2"/>
      </rPr>
      <t xml:space="preserve">Status: </t>
    </r>
    <r>
      <rPr>
        <sz val="14"/>
        <rFont val="Arial Narrow"/>
        <family val="2"/>
      </rPr>
      <t xml:space="preserve">Actualmente, en Etapa de Operación y Mantenimiento. </t>
    </r>
  </si>
  <si>
    <r>
      <rPr>
        <b/>
        <sz val="14"/>
        <color rgb="FF000000"/>
        <rFont val="Arial Narrow"/>
        <family val="2"/>
      </rPr>
      <t>Contratista:</t>
    </r>
    <r>
      <rPr>
        <sz val="14"/>
        <color rgb="FF000000"/>
        <rFont val="Arial Narrow"/>
        <family val="2"/>
      </rPr>
      <t xml:space="preserve"> Aquialogy LATAM
</t>
    </r>
    <r>
      <rPr>
        <b/>
        <sz val="14"/>
        <color rgb="FF000000"/>
        <rFont val="Arial Narrow"/>
        <family val="2"/>
      </rPr>
      <t xml:space="preserve">Contrato: </t>
    </r>
    <r>
      <rPr>
        <sz val="14"/>
        <color rgb="FF000000"/>
        <rFont val="Arial Narrow"/>
        <family val="2"/>
      </rPr>
      <t xml:space="preserve">COC-01-CAF-2016
</t>
    </r>
    <r>
      <rPr>
        <b/>
        <sz val="14"/>
        <color rgb="FF000000"/>
        <rFont val="Arial Narrow"/>
        <family val="2"/>
      </rPr>
      <t>Contratista:</t>
    </r>
    <r>
      <rPr>
        <sz val="14"/>
        <color rgb="FF000000"/>
        <rFont val="Arial Narrow"/>
        <family val="2"/>
      </rPr>
      <t xml:space="preserve"> Aqualogy Latam S.A.S.E.S.P
</t>
    </r>
    <r>
      <rPr>
        <b/>
        <sz val="14"/>
        <color rgb="FF000000"/>
        <rFont val="Arial Narrow"/>
        <family val="2"/>
      </rPr>
      <t xml:space="preserve">Orden de Proceder: </t>
    </r>
    <r>
      <rPr>
        <sz val="14"/>
        <color rgb="FF000000"/>
        <rFont val="Arial Narrow"/>
        <family val="2"/>
      </rPr>
      <t xml:space="preserve">11 de abril de 2016
</t>
    </r>
    <r>
      <rPr>
        <b/>
        <sz val="14"/>
        <color rgb="FF000000"/>
        <rFont val="Arial Narrow"/>
        <family val="2"/>
      </rPr>
      <t>Fecha de Terminación:</t>
    </r>
    <r>
      <rPr>
        <sz val="14"/>
        <color rgb="FF000000"/>
        <rFont val="Arial Narrow"/>
        <family val="2"/>
      </rPr>
      <t xml:space="preserve"> 9 de enero de 2021.
</t>
    </r>
    <r>
      <rPr>
        <b/>
        <sz val="14"/>
        <color rgb="FF000000"/>
        <rFont val="Arial Narrow"/>
        <family val="2"/>
      </rPr>
      <t>Avances</t>
    </r>
    <r>
      <rPr>
        <sz val="14"/>
        <color rgb="FF000000"/>
        <rFont val="Arial Narrow"/>
        <family val="2"/>
      </rPr>
      <t>: 100% Topografia,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t>
    </r>
  </si>
  <si>
    <r>
      <rPr>
        <b/>
        <sz val="14"/>
        <color rgb="FF000000"/>
        <rFont val="Arial Narrow"/>
        <family val="2"/>
      </rPr>
      <t xml:space="preserve">Contratista: </t>
    </r>
    <r>
      <rPr>
        <sz val="14"/>
        <color rgb="FF000000"/>
        <rFont val="Arial Narrow"/>
        <family val="2"/>
      </rPr>
      <t xml:space="preserve">Viguecons Estevez, S.L.
</t>
    </r>
    <r>
      <rPr>
        <b/>
        <sz val="14"/>
        <color rgb="FF000000"/>
        <rFont val="Arial Narrow"/>
        <family val="2"/>
      </rPr>
      <t>Contrato: No.</t>
    </r>
    <r>
      <rPr>
        <sz val="14"/>
        <color rgb="FF000000"/>
        <rFont val="Arial Narrow"/>
        <family val="2"/>
      </rPr>
      <t xml:space="preserve"> COC-05-CAF-2014
</t>
    </r>
    <r>
      <rPr>
        <b/>
        <sz val="14"/>
        <color rgb="FF000000"/>
        <rFont val="Arial Narrow"/>
        <family val="2"/>
      </rPr>
      <t>Orden de Proceder</t>
    </r>
    <r>
      <rPr>
        <sz val="14"/>
        <color rgb="FF000000"/>
        <rFont val="Arial Narrow"/>
        <family val="2"/>
      </rPr>
      <t xml:space="preserve">: 8 de julio de 2014
</t>
    </r>
    <r>
      <rPr>
        <b/>
        <sz val="14"/>
        <color rgb="FF000000"/>
        <rFont val="Arial Narrow"/>
        <family val="2"/>
      </rPr>
      <t>Fecha de Terminación</t>
    </r>
    <r>
      <rPr>
        <sz val="14"/>
        <color rgb="FF000000"/>
        <rFont val="Arial Narrow"/>
        <family val="2"/>
      </rPr>
      <t xml:space="preserve">: 31 diciembre de 2021                                        
</t>
    </r>
    <r>
      <rPr>
        <b/>
        <sz val="14"/>
        <color rgb="FF000000"/>
        <rFont val="Arial Narrow"/>
        <family val="2"/>
      </rPr>
      <t xml:space="preserve">Avances: </t>
    </r>
    <r>
      <rPr>
        <sz val="14"/>
        <color rgb="FF000000"/>
        <rFont val="Arial Narrow"/>
        <family val="2"/>
      </rPr>
      <t xml:space="preserve">Se realizó prueba Estacion de Bombeo nueva. </t>
    </r>
  </si>
  <si>
    <r>
      <rPr>
        <b/>
        <sz val="14"/>
        <color rgb="FF000000"/>
        <rFont val="Arial Narrow"/>
        <family val="2"/>
      </rPr>
      <t>Contratista:</t>
    </r>
    <r>
      <rPr>
        <sz val="14"/>
        <color rgb="FF000000"/>
        <rFont val="Arial Narrow"/>
        <family val="2"/>
      </rPr>
      <t xml:space="preserve"> MECO S.A.
</t>
    </r>
    <r>
      <rPr>
        <b/>
        <sz val="14"/>
        <color rgb="FF000000"/>
        <rFont val="Arial Narrow"/>
        <family val="2"/>
      </rPr>
      <t>Contrato:</t>
    </r>
    <r>
      <rPr>
        <sz val="14"/>
        <color rgb="FF000000"/>
        <rFont val="Arial Narrow"/>
        <family val="2"/>
      </rPr>
      <t xml:space="preserve">COC-08-CAF-2014
</t>
    </r>
    <r>
      <rPr>
        <b/>
        <sz val="14"/>
        <color rgb="FF000000"/>
        <rFont val="Arial Narrow"/>
        <family val="2"/>
      </rPr>
      <t>Orden de Procede</t>
    </r>
    <r>
      <rPr>
        <sz val="14"/>
        <color rgb="FF000000"/>
        <rFont val="Arial Narrow"/>
        <family val="2"/>
      </rPr>
      <t xml:space="preserve">r: 29 de junio de 2015
</t>
    </r>
    <r>
      <rPr>
        <b/>
        <sz val="14"/>
        <color rgb="FF000000"/>
        <rFont val="Arial Narrow"/>
        <family val="2"/>
      </rPr>
      <t>Fecha de Terminación:</t>
    </r>
    <r>
      <rPr>
        <sz val="14"/>
        <color rgb="FF000000"/>
        <rFont val="Arial Narrow"/>
        <family val="2"/>
      </rPr>
      <t xml:space="preserve"> 31 de diciembre de 2021
</t>
    </r>
    <r>
      <rPr>
        <b/>
        <sz val="14"/>
        <color rgb="FF000000"/>
        <rFont val="Arial Narrow"/>
        <family val="2"/>
      </rPr>
      <t xml:space="preserve">Avances: </t>
    </r>
    <r>
      <rPr>
        <sz val="14"/>
        <color rgb="FF000000"/>
        <rFont val="Arial Narrow"/>
        <family val="2"/>
      </rPr>
      <t xml:space="preserve">Pendiente trabajos de instalación de tuberías mediante metodología soterrada en el cruce de Vía Israel; y trabajos de interconexión No.6 en Punta Pacífica. </t>
    </r>
  </si>
  <si>
    <r>
      <rPr>
        <b/>
        <sz val="14"/>
        <color rgb="FF000000"/>
        <rFont val="Arial Narrow"/>
        <family val="2"/>
      </rPr>
      <t>Contratista:</t>
    </r>
    <r>
      <rPr>
        <sz val="14"/>
        <color rgb="FF000000"/>
        <rFont val="Arial Narrow"/>
        <family val="2"/>
      </rPr>
      <t xml:space="preserve"> ETAP de Panamá y Colón.
</t>
    </r>
    <r>
      <rPr>
        <b/>
        <sz val="14"/>
        <color rgb="FF000000"/>
        <rFont val="Arial Narrow"/>
        <family val="2"/>
      </rPr>
      <t>Contrato:</t>
    </r>
    <r>
      <rPr>
        <sz val="14"/>
        <color rgb="FF000000"/>
        <rFont val="Arial Narrow"/>
        <family val="2"/>
      </rPr>
      <t xml:space="preserve"> 27-2018
</t>
    </r>
    <r>
      <rPr>
        <b/>
        <sz val="14"/>
        <color rgb="FF000000"/>
        <rFont val="Arial Narrow"/>
        <family val="2"/>
      </rPr>
      <t>Orden de Proceder</t>
    </r>
    <r>
      <rPr>
        <sz val="14"/>
        <color rgb="FF000000"/>
        <rFont val="Arial Narrow"/>
        <family val="2"/>
      </rPr>
      <t xml:space="preserve">: 26 de septiembre de 2018
</t>
    </r>
    <r>
      <rPr>
        <b/>
        <sz val="14"/>
        <color rgb="FF000000"/>
        <rFont val="Arial Narrow"/>
        <family val="2"/>
      </rPr>
      <t>Fecha de Terminación</t>
    </r>
    <r>
      <rPr>
        <sz val="14"/>
        <color rgb="FF000000"/>
        <rFont val="Arial Narrow"/>
        <family val="2"/>
      </rPr>
      <t xml:space="preserve">: 27 de enero de  2022.
</t>
    </r>
    <r>
      <rPr>
        <b/>
        <sz val="14"/>
        <color rgb="FF000000"/>
        <rFont val="Arial Narrow"/>
        <family val="2"/>
      </rPr>
      <t xml:space="preserve">Avances: </t>
    </r>
    <r>
      <rPr>
        <sz val="14"/>
        <color rgb="FF000000"/>
        <rFont val="Arial Narrow"/>
        <family val="2"/>
      </rPr>
      <t>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El contratista se encuentra a la espera de la adenda económica.</t>
    </r>
  </si>
  <si>
    <t>En trámite de refrendo en la Contraloría, Adenda No.5, de tiempo por 877 días y trabajos adicionales por la suma de B/.1,586,175.52</t>
  </si>
  <si>
    <t>En trámite de refrendo Adenda No.1 aumento de monto por B/.1,395,490.53, 
En trámite interno IDAAN, Adenda No.2, de tiempo por 15 meses adicionales hasta el 23-Enero-2023</t>
  </si>
  <si>
    <r>
      <rPr>
        <b/>
        <sz val="14"/>
        <color rgb="FF000000"/>
        <rFont val="Arial Narrow"/>
        <family val="2"/>
      </rPr>
      <t>Contratista:</t>
    </r>
    <r>
      <rPr>
        <sz val="14"/>
        <color rgb="FF000000"/>
        <rFont val="Arial Narrow"/>
        <family val="2"/>
      </rPr>
      <t xml:space="preserve"> Consorcio Aguas Panamá
Contrato: 18-2018
</t>
    </r>
    <r>
      <rPr>
        <b/>
        <sz val="14"/>
        <color rgb="FF000000"/>
        <rFont val="Arial Narrow"/>
        <family val="2"/>
      </rPr>
      <t>Orden de Proceder:</t>
    </r>
    <r>
      <rPr>
        <sz val="14"/>
        <color rgb="FF000000"/>
        <rFont val="Arial Narrow"/>
        <family val="2"/>
      </rPr>
      <t xml:space="preserve"> 27 de septiembre de 2018
</t>
    </r>
    <r>
      <rPr>
        <b/>
        <sz val="14"/>
        <color rgb="FF000000"/>
        <rFont val="Arial Narrow"/>
        <family val="2"/>
      </rPr>
      <t xml:space="preserve">Fecha de Terminación: </t>
    </r>
    <r>
      <rPr>
        <sz val="14"/>
        <color rgb="FF000000"/>
        <rFont val="Arial Narrow"/>
        <family val="2"/>
      </rPr>
      <t>22 de octubre de 2021.
Inspección Privada de los Proyectos: Estudio, Diseño, Construcción, Operación y Mantenimiento de la Planta Potabilizadora José G. Rodríguez (Howard); y Proyecto de Alcantarillado Sanitario de San Carlos. 
Una vez se cuente con las Adendas No.1 y No.2 refrendadas, se revisarán los % de avance tanto físico (100%) como financiero (68%).</t>
    </r>
  </si>
  <si>
    <t>Contratista:Empresa Vigueconz Estevez
Contrato: COC-BID 2018 (Fid-128) No.61
Orden de Proceder: 2 de agosto de 2018
Fecha de Terminación: 31 de marzo de 2021
Avances: Se firmó Acta de Aceptación Final.
La Cuenta No.9 fue pagada</t>
  </si>
  <si>
    <r>
      <rPr>
        <b/>
        <sz val="12"/>
        <rFont val="Arial Narrow"/>
        <family val="2"/>
      </rPr>
      <t>Adquisición e Instalación de Equipo de Bombeo</t>
    </r>
    <r>
      <rPr>
        <sz val="12"/>
        <rFont val="Arial Narrow"/>
        <family val="2"/>
      </rPr>
      <t xml:space="preserve"> de la Planta Potabilizadora de Chilibre, Provincia de Panamá</t>
    </r>
  </si>
  <si>
    <r>
      <t xml:space="preserve">Mejoras al Sistema de Abastecimiento de Agua Potable de </t>
    </r>
    <r>
      <rPr>
        <b/>
        <sz val="12"/>
        <color theme="1"/>
        <rFont val="Arial Narrow"/>
        <family val="2"/>
      </rPr>
      <t>Cañitas, Distrito de Chep</t>
    </r>
    <r>
      <rPr>
        <sz val="12"/>
        <color theme="1"/>
        <rFont val="Arial Narrow"/>
        <family val="2"/>
      </rPr>
      <t>o</t>
    </r>
  </si>
  <si>
    <r>
      <t xml:space="preserve">Construcción del Sistema de Acueducto y Alcantarillado en los Sectores de </t>
    </r>
    <r>
      <rPr>
        <b/>
        <sz val="12"/>
        <color theme="1"/>
        <rFont val="Arial Narrow"/>
        <family val="2"/>
      </rPr>
      <t>la Pulida No.2 y el Churrasco.</t>
    </r>
  </si>
  <si>
    <r>
      <t xml:space="preserve">Contratación de los Servicios para Aumentar la Capacidad de Almacenamiento de Agua Cruda en la </t>
    </r>
    <r>
      <rPr>
        <b/>
        <sz val="12"/>
        <color theme="1"/>
        <rFont val="Arial Narrow"/>
        <family val="2"/>
      </rPr>
      <t>Laguna de Big Creek</t>
    </r>
    <r>
      <rPr>
        <sz val="12"/>
        <color theme="1"/>
        <rFont val="Arial Narrow"/>
        <family val="2"/>
      </rPr>
      <t>, como Fuente de Abastecimiento para la Ciudad de Isla Colón y Alrededores, Provincia de Bocas del Toro</t>
    </r>
  </si>
  <si>
    <r>
      <t>Mejoras al Sistema de Acueducto de</t>
    </r>
    <r>
      <rPr>
        <b/>
        <sz val="12"/>
        <color theme="1"/>
        <rFont val="Arial Narrow"/>
        <family val="2"/>
      </rPr>
      <t xml:space="preserve"> Loma Del Río,</t>
    </r>
    <r>
      <rPr>
        <sz val="12"/>
        <color theme="1"/>
        <rFont val="Arial Narrow"/>
        <family val="2"/>
      </rPr>
      <t xml:space="preserve"> Corregimiento de Arraiján Cabecera, Distrito de Arraiján</t>
    </r>
  </si>
  <si>
    <r>
      <t xml:space="preserve">Construcción de la Red de Impulsión con el Sistema de Bombeo a los </t>
    </r>
    <r>
      <rPr>
        <b/>
        <sz val="12"/>
        <color theme="1"/>
        <rFont val="Arial Narrow"/>
        <family val="2"/>
      </rPr>
      <t>Nuevos Tanques de Burunga</t>
    </r>
  </si>
  <si>
    <r>
      <t xml:space="preserve">Diseño, Rehabilitación y Construcción para las Mejoras del Sistema de Abastecimiento de </t>
    </r>
    <r>
      <rPr>
        <b/>
        <sz val="12"/>
        <color theme="1"/>
        <rFont val="Arial Narrow"/>
        <family val="2"/>
      </rPr>
      <t xml:space="preserve">Agua Potable de Altos de Howard, El Tecal, Las Veraneras, y Alrededores, </t>
    </r>
    <r>
      <rPr>
        <sz val="12"/>
        <color theme="1"/>
        <rFont val="Arial Narrow"/>
        <family val="2"/>
      </rPr>
      <t>Corregimiento de Arraiján, Provincia de Panamá Oeste</t>
    </r>
  </si>
  <si>
    <r>
      <t>Construcción de red de distribución de</t>
    </r>
    <r>
      <rPr>
        <b/>
        <sz val="12"/>
        <color theme="1"/>
        <rFont val="Arial Narrow"/>
        <family val="2"/>
      </rPr>
      <t xml:space="preserve"> Nuevo Chorrillo, Chapala y Tanques de almacenamiento.</t>
    </r>
  </si>
  <si>
    <r>
      <t>Mejoras a la toma y estación de bombeo de agua cruda para la</t>
    </r>
    <r>
      <rPr>
        <b/>
        <sz val="12"/>
        <color theme="1"/>
        <rFont val="Arial Narrow"/>
        <family val="2"/>
      </rPr>
      <t xml:space="preserve"> Planta Potabilizadora de Changuinola.</t>
    </r>
  </si>
  <si>
    <t>En preparación de Pliegos</t>
  </si>
  <si>
    <r>
      <t xml:space="preserve">Estudio, Diseño, Construcción, Operación y Mantenimiento Y Financiamiento del Nuevo Sistema de Agua Potable para Las Comunidades de  Las </t>
    </r>
    <r>
      <rPr>
        <b/>
        <sz val="12"/>
        <rFont val="Arial Narrow"/>
        <family val="2"/>
      </rPr>
      <t>Tablas Guabito, Distrito de Changuinola,</t>
    </r>
    <r>
      <rPr>
        <sz val="12"/>
        <rFont val="Arial Narrow"/>
        <family val="2"/>
      </rPr>
      <t xml:space="preserve"> Provincia de Bocas Del Toro </t>
    </r>
  </si>
  <si>
    <r>
      <t xml:space="preserve">Estudio, Diseño, Construcción, Operación y Mantenimiento y Financiamiento del Nuevo Sistema de Abastecimiento de </t>
    </r>
    <r>
      <rPr>
        <b/>
        <sz val="12"/>
        <rFont val="Arial Narrow"/>
        <family val="2"/>
      </rPr>
      <t xml:space="preserve">Agua Potable para Changuinola Bonyic, Provincia de Bocas Del Toro </t>
    </r>
  </si>
  <si>
    <r>
      <t xml:space="preserve">Estudio, Diseño, Construcción, Operación y Mantenimiento y Financiamiento del Nuevo Sistema de Abastecimiento de Agua Potable para </t>
    </r>
    <r>
      <rPr>
        <b/>
        <sz val="12"/>
        <rFont val="Arial Narrow"/>
        <family val="2"/>
      </rPr>
      <t>Palmas Bellas, Nuevo Chagres, Salud, Piña, Costa Abajo de Colón, Provincia de Colón.</t>
    </r>
  </si>
  <si>
    <r>
      <t xml:space="preserve">Estudio, Diseño, Construcción, Operación, Mantenimiento y Financiamiento del Nuevo Sistema de Abastecimiento de Agua Potable para las Comunidades de </t>
    </r>
    <r>
      <rPr>
        <b/>
        <sz val="12"/>
        <rFont val="Arial Narrow"/>
        <family val="2"/>
      </rPr>
      <t>Miguel De La Borda, Gobea y Boca De Río Indio, Costa Abajo, Distrito de Donoso, Provincia de Colón</t>
    </r>
  </si>
  <si>
    <r>
      <t xml:space="preserve">Estudio, Diseño, Construcción, Operación, Mantenimiento y Financiamiento del Nuevo Sistema de abastecimiento de Agua Potable para las Comunidades de </t>
    </r>
    <r>
      <rPr>
        <b/>
        <sz val="12"/>
        <rFont val="Arial Narrow"/>
        <family val="2"/>
      </rPr>
      <t>Cuipo y Achiote y Sectores Aledaños, Provincia de Colón</t>
    </r>
  </si>
  <si>
    <r>
      <t xml:space="preserve">Estudio, Diseño, Construcción, Operación, Mantenimiento Y Financiamiento Del Sistema De Abastecimiento De Agua Potable, Sistema De Alcantarillado  Sanitario Y Calles De </t>
    </r>
    <r>
      <rPr>
        <b/>
        <sz val="12"/>
        <rFont val="Arial Narrow"/>
        <family val="2"/>
      </rPr>
      <t>Ocú Cabecera, Provincia De Herrera</t>
    </r>
  </si>
  <si>
    <r>
      <rPr>
        <b/>
        <sz val="14"/>
        <rFont val="Arial Narrow"/>
        <family val="2"/>
      </rPr>
      <t>Contratista</t>
    </r>
    <r>
      <rPr>
        <sz val="14"/>
        <rFont val="Arial Narrow"/>
        <family val="2"/>
      </rPr>
      <t xml:space="preserve">: Consorcio RB Chiriquí Grande
</t>
    </r>
    <r>
      <rPr>
        <b/>
        <sz val="14"/>
        <rFont val="Arial Narrow"/>
        <family val="2"/>
      </rPr>
      <t>Contrato:</t>
    </r>
    <r>
      <rPr>
        <sz val="14"/>
        <rFont val="Arial Narrow"/>
        <family val="2"/>
      </rPr>
      <t xml:space="preserve">37-2019
</t>
    </r>
    <r>
      <rPr>
        <b/>
        <sz val="14"/>
        <rFont val="Arial Narrow"/>
        <family val="2"/>
      </rPr>
      <t>Orden de Proceder:</t>
    </r>
    <r>
      <rPr>
        <sz val="14"/>
        <rFont val="Arial Narrow"/>
        <family val="2"/>
      </rPr>
      <t xml:space="preserve"> 15 de enero de 2020
</t>
    </r>
    <r>
      <rPr>
        <b/>
        <sz val="14"/>
        <rFont val="Arial Narrow"/>
        <family val="2"/>
      </rPr>
      <t>Fecha de Terminación:</t>
    </r>
    <r>
      <rPr>
        <sz val="14"/>
        <rFont val="Arial Narrow"/>
        <family val="2"/>
      </rPr>
      <t xml:space="preserve"> 2 de agosto de 2022
</t>
    </r>
    <r>
      <rPr>
        <b/>
        <sz val="14"/>
        <rFont val="Arial Narrow"/>
        <family val="2"/>
      </rPr>
      <t xml:space="preserve">Avance: </t>
    </r>
    <r>
      <rPr>
        <sz val="14"/>
        <rFont val="Arial Narrow"/>
        <family val="2"/>
      </rPr>
      <t xml:space="preserve">El proyecto se encuentra en la Etapa de Estudio y Diseño, con un 35% de avance. 
</t>
    </r>
    <r>
      <rPr>
        <b/>
        <sz val="14"/>
        <rFont val="Arial Narrow"/>
        <family val="2"/>
      </rPr>
      <t>Avance físico</t>
    </r>
    <r>
      <rPr>
        <sz val="14"/>
        <rFont val="Arial Narrow"/>
        <family val="2"/>
      </rPr>
      <t xml:space="preserve">:se han instalado en tubería de 4”, 8” y 10” 21.3 Km y 1,513 unidades domiciliarias.
Instalación de válvulas 4” compuerta, 73.00 unidades. Construcción de cajas para válvulas: 83.00 unidades.   </t>
    </r>
  </si>
  <si>
    <r>
      <rPr>
        <b/>
        <sz val="14"/>
        <color rgb="FF000000"/>
        <rFont val="Arial Narrow"/>
        <family val="2"/>
      </rPr>
      <t>Contratista</t>
    </r>
    <r>
      <rPr>
        <sz val="14"/>
        <color rgb="FF000000"/>
        <rFont val="Arial Narrow"/>
        <family val="2"/>
      </rPr>
      <t xml:space="preserve">: Viguecons Estevez
</t>
    </r>
    <r>
      <rPr>
        <b/>
        <sz val="14"/>
        <color rgb="FF000000"/>
        <rFont val="Arial Narrow"/>
        <family val="2"/>
      </rPr>
      <t>Contrato N</t>
    </r>
    <r>
      <rPr>
        <sz val="14"/>
        <color rgb="FF000000"/>
        <rFont val="Arial Narrow"/>
        <family val="2"/>
      </rPr>
      <t xml:space="preserve">o.: COC-BID-(FID-128)No.02
</t>
    </r>
    <r>
      <rPr>
        <b/>
        <sz val="14"/>
        <color rgb="FF000000"/>
        <rFont val="Arial Narrow"/>
        <family val="2"/>
      </rPr>
      <t>Orden de Procede</t>
    </r>
    <r>
      <rPr>
        <sz val="14"/>
        <color rgb="FF000000"/>
        <rFont val="Arial Narrow"/>
        <family val="2"/>
      </rPr>
      <t xml:space="preserve">r 14 de Diciembre 2015. 
</t>
    </r>
    <r>
      <rPr>
        <b/>
        <sz val="14"/>
        <color rgb="FF000000"/>
        <rFont val="Arial Narrow"/>
        <family val="2"/>
      </rPr>
      <t>Fecha de Terminación</t>
    </r>
    <r>
      <rPr>
        <sz val="14"/>
        <color rgb="FF000000"/>
        <rFont val="Arial Narrow"/>
        <family val="2"/>
      </rPr>
      <t xml:space="preserve">: 31 de mayo de 2022
</t>
    </r>
    <r>
      <rPr>
        <b/>
        <sz val="14"/>
        <color rgb="FF000000"/>
        <rFont val="Arial Narrow"/>
        <family val="2"/>
      </rPr>
      <t>Avance</t>
    </r>
    <r>
      <rPr>
        <sz val="14"/>
        <color rgb="FF000000"/>
        <rFont val="Arial Narrow"/>
        <family val="2"/>
      </rPr>
      <t xml:space="preserve">: 
</t>
    </r>
    <r>
      <rPr>
        <b/>
        <sz val="14"/>
        <color rgb="FF000000"/>
        <rFont val="Arial Narrow"/>
        <family val="2"/>
      </rPr>
      <t>Proyecto de Jacú</t>
    </r>
    <r>
      <rPr>
        <sz val="14"/>
        <color rgb="FF000000"/>
        <rFont val="Arial Narrow"/>
        <family val="2"/>
      </rPr>
      <t xml:space="preserve"> (97% de avance); actividades principales: sometimiento de planos de caseta de cobro a EyD. 
</t>
    </r>
    <r>
      <rPr>
        <b/>
        <sz val="14"/>
        <color rgb="FF000000"/>
        <rFont val="Arial Narrow"/>
        <family val="2"/>
      </rPr>
      <t>Proyecto de Divalá</t>
    </r>
    <r>
      <rPr>
        <sz val="14"/>
        <color rgb="FF000000"/>
        <rFont val="Arial Narrow"/>
        <family val="2"/>
      </rPr>
      <t xml:space="preserve"> (avance del 65%); inicio de construcción del Dique, con desvío de cauce del río y reparaciones menores en la Planta Paquete CONADES y trámites de permisos para construcción del Dique.  
</t>
    </r>
    <r>
      <rPr>
        <b/>
        <sz val="14"/>
        <color rgb="FF000000"/>
        <rFont val="Arial Narrow"/>
        <family val="2"/>
      </rPr>
      <t>Proyecto de San Francisco (</t>
    </r>
    <r>
      <rPr>
        <sz val="14"/>
        <color rgb="FF000000"/>
        <rFont val="Arial Narrow"/>
        <family val="2"/>
      </rPr>
      <t>70%). Principales actividades: instalación de las interconexiones pendientes, diseño de Toma en Río Cueta, Avances en el EIA con MIAMBIENTE</t>
    </r>
  </si>
  <si>
    <t xml:space="preserve">
En trámite Adenda No.5, de tiempo hasta el 31 de mayo de 2022 y orden de cambio balance cero.  </t>
  </si>
  <si>
    <r>
      <t xml:space="preserve">Construcción y Ampliación del Sistema de Alcantarillado de </t>
    </r>
    <r>
      <rPr>
        <b/>
        <sz val="12"/>
        <color rgb="FF000000"/>
        <rFont val="Arial Narrow"/>
        <family val="2"/>
      </rPr>
      <t>Puerto Armuelles</t>
    </r>
    <r>
      <rPr>
        <sz val="12"/>
        <color rgb="FF000000"/>
        <rFont val="Arial Narrow"/>
        <family val="2"/>
      </rPr>
      <t>.</t>
    </r>
  </si>
  <si>
    <r>
      <t>Ampliación y Modernización de la P</t>
    </r>
    <r>
      <rPr>
        <b/>
        <sz val="12"/>
        <color theme="1"/>
        <rFont val="Arial Narrow"/>
        <family val="2"/>
      </rPr>
      <t>lanta Potabilizadora de San Félix</t>
    </r>
  </si>
  <si>
    <r>
      <t>Rehabilitación del Camino de Acceso a la Toma de Agua Cru</t>
    </r>
    <r>
      <rPr>
        <b/>
        <sz val="12"/>
        <color rgb="FF000000"/>
        <rFont val="Arial Narrow"/>
        <family val="2"/>
      </rPr>
      <t>da de Chorro Blanco, Ubicada en Palmir</t>
    </r>
    <r>
      <rPr>
        <sz val="12"/>
        <color rgb="FF000000"/>
        <rFont val="Arial Narrow"/>
        <family val="2"/>
      </rPr>
      <t>a, Distrito de Dolega, Provincia de Chiriquí</t>
    </r>
  </si>
  <si>
    <r>
      <t xml:space="preserve">Estructuras Contingentes para la Toma de Agua Cruda y Línea de Aducción de </t>
    </r>
    <r>
      <rPr>
        <b/>
        <sz val="12"/>
        <color rgb="FF000000"/>
        <rFont val="Arial Narrow"/>
        <family val="2"/>
      </rPr>
      <t>Chorro Blanco,</t>
    </r>
    <r>
      <rPr>
        <sz val="12"/>
        <color rgb="FF000000"/>
        <rFont val="Arial Narrow"/>
        <family val="2"/>
      </rPr>
      <t xml:space="preserve"> Ubicada en Palmira, Distrito de Dolega, Provincia de Chiriquí</t>
    </r>
  </si>
  <si>
    <r>
      <t xml:space="preserve">Construcción nuevo sistema de abastecimiento de agua potable </t>
    </r>
    <r>
      <rPr>
        <b/>
        <sz val="12"/>
        <color rgb="FF000000"/>
        <rFont val="Arial Narrow"/>
        <family val="2"/>
      </rPr>
      <t>de Antón</t>
    </r>
  </si>
  <si>
    <t xml:space="preserve">En trámite desde el 25 de abril 2022 en la Contraloría, Adenda No.1 de extensión de tiempo de 16 meses y costos por B/.2,499,564.19. </t>
  </si>
  <si>
    <r>
      <rPr>
        <b/>
        <sz val="14"/>
        <color rgb="FF000000"/>
        <rFont val="Arial Narrow"/>
        <family val="2"/>
      </rPr>
      <t xml:space="preserve">Contrato: 114-2016
Avance </t>
    </r>
    <r>
      <rPr>
        <sz val="14"/>
        <color rgb="FF000000"/>
        <rFont val="Arial Narrow"/>
        <family val="2"/>
      </rPr>
      <t xml:space="preserve">Etapa de Estudios y Diseños tiene un 97% de avance. 
Etapa de Construcción lleva un 22.6% de avance; comprende trabajos en cuencas y/o redes secuendarias oeste (50%); colectoras y zanja madre oeste (11%); EBARs Oeste (29%).  </t>
    </r>
  </si>
  <si>
    <r>
      <t xml:space="preserve">Rehabilitación del Sistema de Agua Potable </t>
    </r>
    <r>
      <rPr>
        <b/>
        <sz val="14"/>
        <color theme="1"/>
        <rFont val="Arial Narrow"/>
        <family val="2"/>
      </rPr>
      <t>EL Real</t>
    </r>
  </si>
  <si>
    <t xml:space="preserve"> 
En trámite Adenda No.5, de tiempo y modificación del contrato.</t>
  </si>
  <si>
    <t xml:space="preserve">En trámite de refrendo de la Contraloría, Adenda No.1 de Extensión de tiempo por 12 meses e incremento económico por B/.615,282.38. 
Adenda No.2  por extensión de tiempo en tramite interno.
</t>
  </si>
  <si>
    <t>Area Metropolitana, Panamá Oeste</t>
  </si>
  <si>
    <r>
      <rPr>
        <b/>
        <sz val="14"/>
        <color rgb="FF000000"/>
        <rFont val="Arial Narrow"/>
        <family val="2"/>
      </rPr>
      <t>Contratista:</t>
    </r>
    <r>
      <rPr>
        <sz val="14"/>
        <color rgb="FF000000"/>
        <rFont val="Arial Narrow"/>
        <family val="2"/>
      </rPr>
      <t xml:space="preserve"> MECO. S.A </t>
    </r>
    <r>
      <rPr>
        <b/>
        <sz val="14"/>
        <color rgb="FF000000"/>
        <rFont val="Arial Narrow"/>
        <family val="2"/>
      </rPr>
      <t xml:space="preserve">
Contrato: </t>
    </r>
    <r>
      <rPr>
        <sz val="14"/>
        <color rgb="FF000000"/>
        <rFont val="Arial Narrow"/>
        <family val="2"/>
      </rPr>
      <t xml:space="preserve">No. COC-06-CAF-2014
</t>
    </r>
    <r>
      <rPr>
        <b/>
        <sz val="14"/>
        <color rgb="FF000000"/>
        <rFont val="Arial Narrow"/>
        <family val="2"/>
      </rPr>
      <t xml:space="preserve">Orden de Proceder: </t>
    </r>
    <r>
      <rPr>
        <sz val="14"/>
        <color rgb="FF000000"/>
        <rFont val="Arial Narrow"/>
        <family val="2"/>
      </rPr>
      <t xml:space="preserve">24 de julio de 2014
</t>
    </r>
    <r>
      <rPr>
        <b/>
        <sz val="14"/>
        <color rgb="FF000000"/>
        <rFont val="Arial Narrow"/>
        <family val="2"/>
      </rPr>
      <t>Fecha de Terminación:</t>
    </r>
    <r>
      <rPr>
        <sz val="14"/>
        <color rgb="FF000000"/>
        <rFont val="Arial Narrow"/>
        <family val="2"/>
      </rPr>
      <t xml:space="preserve"> 10 de septiembre de 2019.
</t>
    </r>
    <r>
      <rPr>
        <b/>
        <sz val="14"/>
        <color rgb="FF000000"/>
        <rFont val="Arial Narrow"/>
        <family val="2"/>
      </rPr>
      <t xml:space="preserve">Avances: </t>
    </r>
    <r>
      <rPr>
        <sz val="14"/>
        <color rgb="FF000000"/>
        <rFont val="Arial Narrow"/>
        <family val="2"/>
      </rPr>
      <t>En proceso de cierre administrativo.</t>
    </r>
  </si>
  <si>
    <t xml:space="preserve">
Se tramita Adenda No.4 de extensión de tiempo y costos hasta el 31 de enero de 2023</t>
  </si>
  <si>
    <r>
      <rPr>
        <b/>
        <sz val="14"/>
        <color rgb="FF000000"/>
        <rFont val="Arial Narrow"/>
        <family val="2"/>
      </rPr>
      <t>Contrato:</t>
    </r>
    <r>
      <rPr>
        <sz val="14"/>
        <color rgb="FF000000"/>
        <rFont val="Arial Narrow"/>
        <family val="2"/>
      </rPr>
      <t xml:space="preserve"> No.134-2013
</t>
    </r>
    <r>
      <rPr>
        <b/>
        <sz val="14"/>
        <color rgb="FF000000"/>
        <rFont val="Arial Narrow"/>
        <family val="2"/>
      </rPr>
      <t>Contratista:</t>
    </r>
    <r>
      <rPr>
        <sz val="14"/>
        <color rgb="FF000000"/>
        <rFont val="Arial Narrow"/>
        <family val="2"/>
      </rPr>
      <t xml:space="preserve"> C.U.S.A.
</t>
    </r>
    <r>
      <rPr>
        <b/>
        <sz val="14"/>
        <color rgb="FF000000"/>
        <rFont val="Arial Narrow"/>
        <family val="2"/>
      </rPr>
      <t>Orden de proceder</t>
    </r>
    <r>
      <rPr>
        <sz val="14"/>
        <color rgb="FF000000"/>
        <rFont val="Arial Narrow"/>
        <family val="2"/>
      </rPr>
      <t xml:space="preserve">:13 de Enero de 2014
</t>
    </r>
    <r>
      <rPr>
        <b/>
        <sz val="14"/>
        <color rgb="FF000000"/>
        <rFont val="Arial Narrow"/>
        <family val="2"/>
      </rPr>
      <t>Fecha de Terminación</t>
    </r>
    <r>
      <rPr>
        <sz val="14"/>
        <color rgb="FF000000"/>
        <rFont val="Arial Narrow"/>
        <family val="2"/>
      </rPr>
      <t xml:space="preserve">: 30 de octubre de 2019.
</t>
    </r>
    <r>
      <rPr>
        <b/>
        <sz val="14"/>
        <color rgb="FF000000"/>
        <rFont val="Arial Narrow"/>
        <family val="2"/>
      </rPr>
      <t xml:space="preserve">Avances: </t>
    </r>
    <r>
      <rPr>
        <sz val="14"/>
        <color rgb="FF000000"/>
        <rFont val="Arial Narrow"/>
        <family val="2"/>
      </rPr>
      <t xml:space="preserve">
El Dep. de Legalización de Bienes Inmuebles, no ha culiminado con los trámites de legalización de los terrenos donde se encuentran ubicados los tanques de almacenamiento.  </t>
    </r>
  </si>
  <si>
    <t xml:space="preserve">En trámite en la Contraloría, desde el 14-Marzo-2022, Adenda No.4, de extensión de tiempo por 236 días a las Etapas de Estudio, Diseño y Construcción hasta el 24-Agosto-2022. </t>
  </si>
  <si>
    <t>Cerro La Cruz, Rio Palomo</t>
  </si>
  <si>
    <t>Mejoramiento al Sistema de Abastecimiento de Agua Potable</t>
  </si>
  <si>
    <r>
      <rPr>
        <b/>
        <sz val="14"/>
        <color rgb="FF000000"/>
        <rFont val="Arial Narrow"/>
        <family val="2"/>
      </rPr>
      <t xml:space="preserve">Contratista: </t>
    </r>
    <r>
      <rPr>
        <sz val="14"/>
        <color rgb="FF000000"/>
        <rFont val="Arial Narrow"/>
        <family val="2"/>
      </rPr>
      <t xml:space="preserve">Proyectos Generales, S.A.
</t>
    </r>
    <r>
      <rPr>
        <b/>
        <sz val="14"/>
        <color rgb="FF000000"/>
        <rFont val="Arial Narrow"/>
        <family val="2"/>
      </rPr>
      <t>Contrato:</t>
    </r>
    <r>
      <rPr>
        <sz val="14"/>
        <color rgb="FF000000"/>
        <rFont val="Arial Narrow"/>
        <family val="2"/>
      </rPr>
      <t xml:space="preserve"> 122-2017                                                                                                                           </t>
    </r>
    <r>
      <rPr>
        <b/>
        <sz val="11"/>
        <color rgb="FF3F3F76"/>
        <rFont val="Calibri"/>
        <family val="2"/>
        <scheme val="minor"/>
      </rPr>
      <t>Orden de Proceder:</t>
    </r>
    <r>
      <rPr>
        <sz val="14"/>
        <color rgb="FF000000"/>
        <rFont val="Arial Narrow"/>
        <family val="2"/>
      </rPr>
      <t xml:space="preserve"> 10 de octubre de 2017                                                                          </t>
    </r>
    <r>
      <rPr>
        <b/>
        <sz val="11"/>
        <color rgb="FF3F3F76"/>
        <rFont val="Calibri"/>
        <family val="2"/>
        <scheme val="minor"/>
      </rPr>
      <t>fecha de terminación</t>
    </r>
    <r>
      <rPr>
        <sz val="14"/>
        <color rgb="FF000000"/>
        <rFont val="Arial Narrow"/>
        <family val="2"/>
      </rPr>
      <t xml:space="preserve">: 29 de junio de 2020.
</t>
    </r>
    <r>
      <rPr>
        <b/>
        <sz val="14"/>
        <color rgb="FF000000"/>
        <rFont val="Arial Narrow"/>
        <family val="2"/>
      </rPr>
      <t>Avance:</t>
    </r>
    <r>
      <rPr>
        <sz val="14"/>
        <color rgb="FF000000"/>
        <rFont val="Arial Narrow"/>
        <family val="2"/>
      </rPr>
      <t>En Proceso Adenda de tiempo hasta 30/06/2022. En espera de la Resolución de Adenda por parte de la Contraloria.</t>
    </r>
    <r>
      <rPr>
        <b/>
        <sz val="14"/>
        <color rgb="FF000000"/>
        <rFont val="Arial Narrow"/>
        <family val="2"/>
      </rPr>
      <t xml:space="preserve"> </t>
    </r>
    <r>
      <rPr>
        <sz val="14"/>
        <color rgb="FF000000"/>
        <rFont val="Arial Narrow"/>
        <family val="2"/>
      </rPr>
      <t xml:space="preserve"> </t>
    </r>
  </si>
  <si>
    <r>
      <rPr>
        <b/>
        <sz val="14"/>
        <color rgb="FF000000"/>
        <rFont val="Arial Narrow"/>
        <family val="2"/>
      </rPr>
      <t>Contratista</t>
    </r>
    <r>
      <rPr>
        <sz val="14"/>
        <color rgb="FF000000"/>
        <rFont val="Arial Narrow"/>
        <family val="2"/>
      </rPr>
      <t xml:space="preserve">: Consorcio BS Panamá
</t>
    </r>
    <r>
      <rPr>
        <b/>
        <sz val="14"/>
        <color rgb="FF000000"/>
        <rFont val="Arial Narrow"/>
        <family val="2"/>
      </rPr>
      <t>Contrato N</t>
    </r>
    <r>
      <rPr>
        <sz val="14"/>
        <color rgb="FF000000"/>
        <rFont val="Arial Narrow"/>
        <family val="2"/>
      </rPr>
      <t xml:space="preserve">o:55-2018                                                               
</t>
    </r>
    <r>
      <rPr>
        <b/>
        <sz val="14"/>
        <color rgb="FF000000"/>
        <rFont val="Arial Narrow"/>
        <family val="2"/>
      </rPr>
      <t>Orden de Proceder</t>
    </r>
    <r>
      <rPr>
        <sz val="14"/>
        <color rgb="FF000000"/>
        <rFont val="Arial Narrow"/>
        <family val="2"/>
      </rPr>
      <t xml:space="preserve">: 1 de febrero de 2019
</t>
    </r>
    <r>
      <rPr>
        <b/>
        <sz val="14"/>
        <color rgb="FF000000"/>
        <rFont val="Arial Narrow"/>
        <family val="2"/>
      </rPr>
      <t>Fecha de Terminación:</t>
    </r>
    <r>
      <rPr>
        <sz val="14"/>
        <color rgb="FF000000"/>
        <rFont val="Arial Narrow"/>
        <family val="2"/>
      </rPr>
      <t xml:space="preserve"> 30 de octubre de 2021
</t>
    </r>
    <r>
      <rPr>
        <b/>
        <sz val="14"/>
        <color rgb="FF000000"/>
        <rFont val="Arial Narrow"/>
        <family val="2"/>
      </rPr>
      <t>Avances</t>
    </r>
    <r>
      <rPr>
        <sz val="14"/>
        <color rgb="FF000000"/>
        <rFont val="Arial Narrow"/>
        <family val="2"/>
      </rPr>
      <t>: en espera de Refrendo por parte de la Contraloría General de la República Adenda 3 para finalizar el 01 de noviembre de 2024</t>
    </r>
  </si>
  <si>
    <r>
      <t xml:space="preserve">En trámite </t>
    </r>
    <r>
      <rPr>
        <sz val="9"/>
        <color theme="1"/>
        <rFont val="Arial Narrow"/>
        <family val="2"/>
      </rPr>
      <t>(En preparación de pliego , refrendo de Contraloría)</t>
    </r>
  </si>
  <si>
    <r>
      <rPr>
        <b/>
        <sz val="12"/>
        <color rgb="FF000000"/>
        <rFont val="Arial Narrow"/>
        <family val="2"/>
      </rPr>
      <t>Orden de procede</t>
    </r>
    <r>
      <rPr>
        <sz val="12"/>
        <color rgb="FF000000"/>
        <rFont val="Arial Narrow"/>
        <family val="2"/>
      </rPr>
      <t xml:space="preserve">r: 03-2-2021    </t>
    </r>
    <r>
      <rPr>
        <b/>
        <sz val="12"/>
        <color rgb="FF000000"/>
        <rFont val="Arial Narrow"/>
        <family val="2"/>
      </rPr>
      <t>Fecha de Terminación</t>
    </r>
    <r>
      <rPr>
        <sz val="12"/>
        <color rgb="FF000000"/>
        <rFont val="Arial Narrow"/>
        <family val="2"/>
      </rPr>
      <t xml:space="preserve">: 23 Nov 2021
</t>
    </r>
    <r>
      <rPr>
        <b/>
        <sz val="12"/>
        <color rgb="FF000000"/>
        <rFont val="Arial Narrow"/>
        <family val="2"/>
      </rPr>
      <t>Contrato</t>
    </r>
    <r>
      <rPr>
        <sz val="12"/>
        <color rgb="FF000000"/>
        <rFont val="Arial Narrow"/>
        <family val="2"/>
      </rPr>
      <t xml:space="preserve">: 03-2021
</t>
    </r>
    <r>
      <rPr>
        <b/>
        <sz val="12"/>
        <color rgb="FF000000"/>
        <rFont val="Arial Narrow"/>
        <family val="2"/>
      </rPr>
      <t>Contratista</t>
    </r>
    <r>
      <rPr>
        <sz val="12"/>
        <color rgb="FF000000"/>
        <rFont val="Arial Narrow"/>
        <family val="2"/>
      </rPr>
      <t>: Constructora MECO  En trámite de cuentas finales.</t>
    </r>
  </si>
  <si>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xml:space="preserve"> Se firmó Acta Sustancial con fecha del 29-marzo-2019.                                                      </t>
    </r>
    <r>
      <rPr>
        <b/>
        <sz val="12"/>
        <color rgb="FF000000"/>
        <rFont val="Arial Narrow"/>
        <family val="2"/>
      </rPr>
      <t>Avances:</t>
    </r>
    <r>
      <rPr>
        <sz val="12"/>
        <color rgb="FF000000"/>
        <rFont val="Arial Narrow"/>
        <family val="2"/>
      </rPr>
      <t xml:space="preserve">
Se firmó Acta Sustancial con fecha del 29-marzo-2019.
Pendientes: aprobación de los planos AS BUILT.
El 31-Enero-2022, se realizó inspección para cierre del proyecto; en trámite pago de la última cuenta, dentro del período contractual de la Adenda.     
Cuentas:
El Contratista presentó reclamo por la suma de B/.1,479,747.47, correspondiente a costos administrativos adicionales e intereses moratorios, por lo que ellos alegan como demoras por parte de IDAAN. 
</t>
    </r>
  </si>
  <si>
    <t>Mejoramiento a la red de agua potable de Parita</t>
  </si>
  <si>
    <t>Parita</t>
  </si>
  <si>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se firmó Resolución Ejecutiva No.143-2020, de Cierre Administrativo del Contrato. 
En trámite Acta de Liquidación por Mutuo Acuerdo del Contrato,pendiente su firma; para proceder con el cierre final; se requiere disponibilidad presupuestaria.</t>
    </r>
  </si>
  <si>
    <r>
      <t xml:space="preserve">Construcción de la red de acueducto del sector de Chilibre Pedernal </t>
    </r>
    <r>
      <rPr>
        <b/>
        <sz val="12"/>
        <color rgb="FF000000"/>
        <rFont val="Arial Narrow"/>
        <family val="2"/>
      </rPr>
      <t>(Jalisco, Agua Bendita y Pedernal)</t>
    </r>
    <r>
      <rPr>
        <sz val="12"/>
        <color rgb="FF000000"/>
        <rFont val="Arial Narrow"/>
        <family val="2"/>
      </rPr>
      <t>.</t>
    </r>
  </si>
  <si>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En espera de fondos para proceder con el pago de las cuentas pendientes que se encuentran en el IDAAN, para proceder con  el cierre administrativo del contrato.  </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</si>
  <si>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26 de septiembre de 2020.                                            </t>
    </r>
    <r>
      <rPr>
        <b/>
        <sz val="12"/>
        <color rgb="FF000000"/>
        <rFont val="Arial Narrow"/>
        <family val="2"/>
      </rPr>
      <t>Estatus</t>
    </r>
    <r>
      <rPr>
        <sz val="12"/>
        <color rgb="FF000000"/>
        <rFont val="Arial Narrow"/>
        <family val="2"/>
      </rPr>
      <t xml:space="preserve">:
Se firmó el Acta de Aceptación Final. 
La garantía, actualmente, aplica sólo para defectos de construcción y está vigente hasta el 26-Septiembre-2023.
Cuentas: 
Las Cuentas No.12, 13 y 14 requieren recursos en la partida presupuestaria
</t>
    </r>
  </si>
  <si>
    <r>
      <rPr>
        <b/>
        <sz val="12"/>
        <color rgb="FF000000"/>
        <rFont val="Arial Narrow"/>
        <family val="2"/>
      </rPr>
      <t xml:space="preserve">Orden de proceder: </t>
    </r>
    <r>
      <rPr>
        <sz val="12"/>
        <color rgb="FF000000"/>
        <rFont val="Arial Narrow"/>
        <family val="2"/>
      </rPr>
      <t xml:space="preserve">8 de Febrero de 2021                                                                         </t>
    </r>
    <r>
      <rPr>
        <b/>
        <sz val="12"/>
        <color rgb="FF000000"/>
        <rFont val="Arial Narrow"/>
        <family val="2"/>
      </rPr>
      <t>Fecha de Terninación</t>
    </r>
    <r>
      <rPr>
        <sz val="12"/>
        <color rgb="FF000000"/>
        <rFont val="Arial Narrow"/>
        <family val="2"/>
      </rPr>
      <t xml:space="preserve">: 8 de abril de 2021
</t>
    </r>
    <r>
      <rPr>
        <b/>
        <sz val="12"/>
        <color rgb="FF000000"/>
        <rFont val="Arial Narrow"/>
        <family val="2"/>
      </rPr>
      <t>Contrato</t>
    </r>
    <r>
      <rPr>
        <sz val="12"/>
        <color rgb="FF000000"/>
        <rFont val="Arial Narrow"/>
        <family val="2"/>
      </rPr>
      <t xml:space="preserve">:  4-2021                                              </t>
    </r>
    <r>
      <rPr>
        <b/>
        <sz val="12"/>
        <color rgb="FF000000"/>
        <rFont val="Arial Narrow"/>
        <family val="2"/>
      </rPr>
      <t>Contratista</t>
    </r>
    <r>
      <rPr>
        <sz val="12"/>
        <color rgb="FF000000"/>
        <rFont val="Arial Narrow"/>
        <family val="2"/>
      </rPr>
      <t>: BAGATRAC, S.A                En trámite de cuentas finales.</t>
    </r>
  </si>
  <si>
    <t>Las Cumbres, Chivo Chivo, Mejoras al Sistema de Acueducto</t>
  </si>
  <si>
    <r>
      <t xml:space="preserve">Estudio, Diseño, Construcción, Operación, Mantenimiento Y Financiamiento del Nuevo Sistema de Agua Potable para las Comunidades del </t>
    </r>
    <r>
      <rPr>
        <b/>
        <sz val="12"/>
        <rFont val="Arial Narrow"/>
        <family val="2"/>
      </rPr>
      <t>Distrito de Santa Isabel, Costa Arriba, Provincia de Colón</t>
    </r>
  </si>
  <si>
    <r>
      <rPr>
        <b/>
        <sz val="12"/>
        <color theme="1"/>
        <rFont val="Arial Narrow"/>
        <family val="2"/>
      </rPr>
      <t>No Acto Público</t>
    </r>
    <r>
      <rPr>
        <sz val="12"/>
        <color theme="1"/>
        <rFont val="Arial Narrow"/>
        <family val="2"/>
      </rPr>
      <t xml:space="preserve">: 2022-2-66-0-08-LP-019086. Públicado el 31 de enero de 2022                                                          </t>
    </r>
    <r>
      <rPr>
        <b/>
        <sz val="12"/>
        <color theme="1"/>
        <rFont val="Arial Narrow"/>
        <family val="2"/>
      </rPr>
      <t>Status</t>
    </r>
    <r>
      <rPr>
        <sz val="12"/>
        <color theme="1"/>
        <rFont val="Arial Narrow"/>
        <family val="2"/>
      </rPr>
      <t>: Se realizó la recepción de expresiones de Interés para el día 12 de mayo de 2022. En evaluación de información.</t>
    </r>
  </si>
  <si>
    <t>ACTUALIZADO JUNIO 2022</t>
  </si>
  <si>
    <r>
      <rPr>
        <b/>
        <sz val="14"/>
        <color rgb="FF000000"/>
        <rFont val="Arial Narrow"/>
        <family val="2"/>
      </rPr>
      <t>Contratista:</t>
    </r>
    <r>
      <rPr>
        <sz val="14"/>
        <color rgb="FF000000"/>
        <rFont val="Arial Narrow"/>
        <family val="2"/>
      </rPr>
      <t xml:space="preserve"> Consorcio Almirante -JOCA - IPC
</t>
    </r>
    <r>
      <rPr>
        <b/>
        <sz val="14"/>
        <color rgb="FF000000"/>
        <rFont val="Arial Narrow"/>
        <family val="2"/>
      </rPr>
      <t>Contrato:</t>
    </r>
    <r>
      <rPr>
        <sz val="14"/>
        <color rgb="FF000000"/>
        <rFont val="Arial Narrow"/>
        <family val="2"/>
      </rPr>
      <t xml:space="preserve"> COC-CAF-2018 (FID-128) No.60
</t>
    </r>
    <r>
      <rPr>
        <b/>
        <sz val="14"/>
        <color rgb="FF000000"/>
        <rFont val="Arial Narrow"/>
        <family val="2"/>
      </rPr>
      <t>Orden de proceder:</t>
    </r>
    <r>
      <rPr>
        <sz val="14"/>
        <color rgb="FF000000"/>
        <rFont val="Arial Narrow"/>
        <family val="2"/>
      </rPr>
      <t xml:space="preserve"> 18 de julio de 2018.
 </t>
    </r>
    <r>
      <rPr>
        <b/>
        <sz val="14"/>
        <color rgb="FF000000"/>
        <rFont val="Arial Narrow"/>
        <family val="2"/>
      </rPr>
      <t>Fecha de Terminación</t>
    </r>
    <r>
      <rPr>
        <sz val="14"/>
        <color rgb="FF000000"/>
        <rFont val="Arial Narrow"/>
        <family val="2"/>
      </rPr>
      <t xml:space="preserve">: 21 junio 2022
</t>
    </r>
    <r>
      <rPr>
        <b/>
        <sz val="14"/>
        <color rgb="FF000000"/>
        <rFont val="Arial Narrow"/>
        <family val="2"/>
      </rPr>
      <t xml:space="preserve">Avance: </t>
    </r>
    <r>
      <rPr>
        <u/>
        <sz val="14"/>
        <color rgb="FF000000"/>
        <rFont val="Arial Narrow"/>
        <family val="2"/>
      </rPr>
      <t>Etapa de Estudio y Diseño</t>
    </r>
    <r>
      <rPr>
        <sz val="14"/>
        <color rgb="FF000000"/>
        <rFont val="Arial Narrow"/>
        <family val="2"/>
      </rPr>
      <t xml:space="preserve">s: tiene un 99% de avance de todos los componentes; falta el Diseño Estructural de Estaciones de Bombeo.
</t>
    </r>
    <r>
      <rPr>
        <u/>
        <sz val="14"/>
        <color rgb="FF000000"/>
        <rFont val="Arial Narrow"/>
        <family val="2"/>
      </rPr>
      <t>Etapa de Construcción: Red de Alcantarillado</t>
    </r>
    <r>
      <rPr>
        <sz val="14"/>
        <color rgb="FF000000"/>
        <rFont val="Arial Narrow"/>
        <family val="2"/>
      </rPr>
      <t xml:space="preserve"> 14%, Planta de Tratamiento de Aguas Residuales 18%, incluye Estabilización de Suelo.                                             El 15 de junio se programó reunión con las fuerzas vivas y se evaluará la posibilidad de rescindir el Contrato por falta de avances e incumplimientos varios.
Se tramita Adenda No.2, para formalizar nuevo cronograma de ejecución y debido a que la Empresa se encuentra con nueva administración.</t>
    </r>
  </si>
  <si>
    <r>
      <rPr>
        <b/>
        <sz val="14"/>
        <color rgb="FF000000"/>
        <rFont val="Arial Narrow"/>
        <family val="2"/>
      </rPr>
      <t>Contratista:</t>
    </r>
    <r>
      <rPr>
        <sz val="14"/>
        <color rgb="FF000000"/>
        <rFont val="Arial Narrow"/>
        <family val="2"/>
      </rPr>
      <t xml:space="preserve"> CONSORCIO ASOCSA E INTERASEO
</t>
    </r>
    <r>
      <rPr>
        <b/>
        <sz val="14"/>
        <color rgb="FF000000"/>
        <rFont val="Arial Narrow"/>
        <family val="2"/>
      </rPr>
      <t>Contrato</t>
    </r>
    <r>
      <rPr>
        <sz val="14"/>
        <color rgb="FF000000"/>
        <rFont val="Arial Narrow"/>
        <family val="2"/>
      </rPr>
      <t xml:space="preserve"> No: 130-2017 
</t>
    </r>
    <r>
      <rPr>
        <b/>
        <sz val="14"/>
        <color rgb="FF000000"/>
        <rFont val="Arial Narrow"/>
        <family val="2"/>
      </rPr>
      <t>Orden de Procede</t>
    </r>
    <r>
      <rPr>
        <sz val="14"/>
        <color rgb="FF000000"/>
        <rFont val="Arial Narrow"/>
        <family val="2"/>
      </rPr>
      <t xml:space="preserve">r 8 de febrero 2018.
</t>
    </r>
    <r>
      <rPr>
        <b/>
        <sz val="14"/>
        <color rgb="FF000000"/>
        <rFont val="Arial Narrow"/>
        <family val="2"/>
      </rPr>
      <t>Fecha de Terminación</t>
    </r>
    <r>
      <rPr>
        <sz val="14"/>
        <color rgb="FF000000"/>
        <rFont val="Arial Narrow"/>
        <family val="2"/>
      </rPr>
      <t xml:space="preserve">: 7 de septiembre de 2021
</t>
    </r>
    <r>
      <rPr>
        <b/>
        <sz val="14"/>
        <color rgb="FF000000"/>
        <rFont val="Arial Narrow"/>
        <family val="2"/>
      </rPr>
      <t>Avance</t>
    </r>
    <r>
      <rPr>
        <sz val="14"/>
        <color rgb="FF000000"/>
        <rFont val="Arial Narrow"/>
        <family val="2"/>
      </rPr>
      <t xml:space="preserve">: La Etapa de Diseños están al 100%.
Etapa de Construcción un 98%. 
Etapa de Operación y Mantenimiento, lleva un 9% de avance. </t>
    </r>
  </si>
  <si>
    <r>
      <rPr>
        <b/>
        <sz val="14"/>
        <rFont val="Arial Narrow"/>
        <family val="2"/>
      </rPr>
      <t xml:space="preserve">Contratista: </t>
    </r>
    <r>
      <rPr>
        <sz val="14"/>
        <rFont val="Arial Narrow"/>
        <family val="2"/>
      </rPr>
      <t xml:space="preserve">JOCA INGENIERIA Y CONSTRUCCIONES, S.A,
</t>
    </r>
    <r>
      <rPr>
        <b/>
        <sz val="14"/>
        <rFont val="Arial Narrow"/>
        <family val="2"/>
      </rPr>
      <t xml:space="preserve">Contrato: </t>
    </r>
    <r>
      <rPr>
        <sz val="14"/>
        <rFont val="Arial Narrow"/>
        <family val="2"/>
      </rPr>
      <t xml:space="preserve">111-2015
</t>
    </r>
    <r>
      <rPr>
        <b/>
        <sz val="14"/>
        <rFont val="Arial Narrow"/>
        <family val="2"/>
      </rPr>
      <t>Orden de Proceder:</t>
    </r>
    <r>
      <rPr>
        <sz val="14"/>
        <rFont val="Arial Narrow"/>
        <family val="2"/>
      </rPr>
      <t xml:space="preserve"> 15 de Febrero de 2016
</t>
    </r>
    <r>
      <rPr>
        <b/>
        <sz val="14"/>
        <rFont val="Arial Narrow"/>
        <family val="2"/>
      </rPr>
      <t>Fecha de Terminación:</t>
    </r>
    <r>
      <rPr>
        <sz val="14"/>
        <rFont val="Arial Narrow"/>
        <family val="2"/>
      </rPr>
      <t xml:space="preserve"> 11 junio 2023 Etapa Constructiva 
</t>
    </r>
    <r>
      <rPr>
        <b/>
        <sz val="14"/>
        <rFont val="Arial Narrow"/>
        <family val="2"/>
      </rPr>
      <t xml:space="preserve">Avances: </t>
    </r>
    <r>
      <rPr>
        <sz val="14"/>
        <rFont val="Arial Narrow"/>
        <family val="2"/>
      </rPr>
      <t xml:space="preserve">Etapa de Construcción:
Instalación de Tubería de PVC de 8”,10" y 12” (87.43% de avance); y de Tubería de 24” con avance del 59.9%; 
Acometida domiciliaria (avance de 86.27%); Cámara de inspección (con 91.89% de avance); 
Reposición de pavimento 35,393.58 ml (61.27%) y Construcción de la PTAR  (82.82% de avance).                                                                                                              </t>
    </r>
  </si>
  <si>
    <r>
      <rPr>
        <b/>
        <sz val="14"/>
        <color rgb="FF000000"/>
        <rFont val="Arial Narrow"/>
        <family val="2"/>
      </rPr>
      <t>Contratista</t>
    </r>
    <r>
      <rPr>
        <sz val="14"/>
        <color rgb="FF000000"/>
        <rFont val="Arial Narrow"/>
        <family val="2"/>
      </rPr>
      <t xml:space="preserve">: Acciona Sabanitas II
</t>
    </r>
    <r>
      <rPr>
        <b/>
        <sz val="14"/>
        <color rgb="FF000000"/>
        <rFont val="Arial Narrow"/>
        <family val="2"/>
      </rPr>
      <t xml:space="preserve">Contrato: </t>
    </r>
    <r>
      <rPr>
        <sz val="14"/>
        <color rgb="FF000000"/>
        <rFont val="Arial Narrow"/>
        <family val="2"/>
      </rPr>
      <t xml:space="preserve">08-2017
</t>
    </r>
    <r>
      <rPr>
        <b/>
        <sz val="14"/>
        <color rgb="FF000000"/>
        <rFont val="Arial Narrow"/>
        <family val="2"/>
      </rPr>
      <t xml:space="preserve">Orden de Proceder: </t>
    </r>
    <r>
      <rPr>
        <sz val="14"/>
        <color rgb="FF000000"/>
        <rFont val="Arial Narrow"/>
        <family val="2"/>
      </rPr>
      <t xml:space="preserve">25 de Abril de 2017
</t>
    </r>
    <r>
      <rPr>
        <b/>
        <sz val="14"/>
        <color rgb="FF000000"/>
        <rFont val="Arial Narrow"/>
        <family val="2"/>
      </rPr>
      <t>Fecha de Terminación:</t>
    </r>
    <r>
      <rPr>
        <sz val="14"/>
        <color rgb="FF000000"/>
        <rFont val="Arial Narrow"/>
        <family val="2"/>
      </rPr>
      <t xml:space="preserve"> 31 diciembre 2022
</t>
    </r>
    <r>
      <rPr>
        <b/>
        <sz val="14"/>
        <color rgb="FF000000"/>
        <rFont val="Arial Narrow"/>
        <family val="2"/>
      </rPr>
      <t xml:space="preserve">Avance:Etapa de Estudios y Diseños: </t>
    </r>
    <r>
      <rPr>
        <sz val="14"/>
        <color rgb="FF000000"/>
        <rFont val="Arial Narrow"/>
        <family val="2"/>
      </rPr>
      <t xml:space="preserve"> Diseños Preliminares, Memoria, Cálculos y Hidráulicos y Estudio de Impacto Ambiental (avance 78.90%). Diseños Finales (avance 60%). Planes de manejo, especificaciones, presupuesto (avance 75%). </t>
    </r>
    <r>
      <rPr>
        <b/>
        <sz val="14"/>
        <color rgb="FF000000"/>
        <rFont val="Arial Narrow"/>
        <family val="2"/>
      </rPr>
      <t xml:space="preserve">
Etapa de Construcción: </t>
    </r>
    <r>
      <rPr>
        <sz val="14"/>
        <color rgb="FF000000"/>
        <rFont val="Arial Narrow"/>
        <family val="2"/>
      </rPr>
      <t xml:space="preserve">Toma de agua cruda obra civil (98%); línea de conducción de 24" (100%); Línea de aducción de 48" (97%); Línea de Conducción de 48" (96%); Construcción de la PTAP (98%); Tanque de almacenamiento de Villa Catalina (85%). Construcción de línea trifásica (avance74.80%). </t>
    </r>
    <r>
      <rPr>
        <b/>
        <sz val="14"/>
        <color rgb="FF000000"/>
        <rFont val="Arial Narrow"/>
        <family val="2"/>
      </rPr>
      <t xml:space="preserve">
</t>
    </r>
    <r>
      <rPr>
        <sz val="14"/>
        <color rgb="FF000000"/>
        <rFont val="Arial Narrow"/>
        <family val="2"/>
      </rPr>
      <t xml:space="preserve">Pendiente Legalización de los terrenos para la Estación de Re-bombeo, Tanque de Almacenamiento de Santa Rita. </t>
    </r>
  </si>
  <si>
    <r>
      <rPr>
        <b/>
        <sz val="14"/>
        <color rgb="FF000000"/>
        <rFont val="Arial Narrow"/>
        <family val="2"/>
      </rPr>
      <t>Contratista</t>
    </r>
    <r>
      <rPr>
        <sz val="14"/>
        <color rgb="FF000000"/>
        <rFont val="Arial Narrow"/>
        <family val="2"/>
      </rPr>
      <t xml:space="preserve">: Viguecons Estevez S.L.
</t>
    </r>
    <r>
      <rPr>
        <b/>
        <sz val="14"/>
        <color rgb="FF000000"/>
        <rFont val="Arial Narrow"/>
        <family val="2"/>
      </rPr>
      <t>Contrato:</t>
    </r>
    <r>
      <rPr>
        <sz val="14"/>
        <color rgb="FF000000"/>
        <rFont val="Arial Narrow"/>
        <family val="2"/>
      </rPr>
      <t xml:space="preserve"> COC-BID 2018 (Fid-128) No.67
</t>
    </r>
    <r>
      <rPr>
        <b/>
        <sz val="14"/>
        <color rgb="FF000000"/>
        <rFont val="Arial Narrow"/>
        <family val="2"/>
      </rPr>
      <t>Orden de Proceder</t>
    </r>
    <r>
      <rPr>
        <sz val="14"/>
        <color rgb="FF000000"/>
        <rFont val="Arial Narrow"/>
        <family val="2"/>
      </rPr>
      <t xml:space="preserve">: 10 de octubre de 2018
</t>
    </r>
    <r>
      <rPr>
        <b/>
        <sz val="14"/>
        <color rgb="FF000000"/>
        <rFont val="Arial Narrow"/>
        <family val="2"/>
      </rPr>
      <t>Fecha de Terminación</t>
    </r>
    <r>
      <rPr>
        <sz val="14"/>
        <color rgb="FF000000"/>
        <rFont val="Arial Narrow"/>
        <family val="2"/>
      </rPr>
      <t xml:space="preserve">: 31 de marzo de 2022
</t>
    </r>
    <r>
      <rPr>
        <b/>
        <sz val="14"/>
        <color rgb="FF000000"/>
        <rFont val="Arial Narrow"/>
        <family val="2"/>
      </rPr>
      <t>Avances:</t>
    </r>
    <r>
      <rPr>
        <sz val="14"/>
        <color rgb="FF000000"/>
        <rFont val="Arial Narrow"/>
        <family val="2"/>
      </rPr>
      <t xml:space="preserve"> nstalación y puesta en marcha de componentes del sistema de monitoreo.
Llenado del tanque de 1.5MDG para prueba de ermeticidad y posterior desinfección.
Resane interno del tanque de 1.5MDG, presentaba filtraciones.
La empresa presentara extensión de fianza hasta el 15 de julio de 2022.</t>
    </r>
  </si>
  <si>
    <r>
      <rPr>
        <b/>
        <sz val="14"/>
        <color rgb="FF000000"/>
        <rFont val="Arial Narrow"/>
        <family val="2"/>
      </rPr>
      <t xml:space="preserve">Contrato: </t>
    </r>
    <r>
      <rPr>
        <sz val="14"/>
        <color rgb="FF000000"/>
        <rFont val="Arial Narrow"/>
        <family val="2"/>
      </rPr>
      <t xml:space="preserve">COC-BID-2018 (FID-128) No.68
</t>
    </r>
    <r>
      <rPr>
        <b/>
        <sz val="14"/>
        <color rgb="FF000000"/>
        <rFont val="Arial Narrow"/>
        <family val="2"/>
      </rPr>
      <t>Contratista:</t>
    </r>
    <r>
      <rPr>
        <sz val="14"/>
        <color rgb="FF000000"/>
        <rFont val="Arial Narrow"/>
        <family val="2"/>
      </rPr>
      <t xml:space="preserve"> BTD Proyectos 12, S.A
</t>
    </r>
    <r>
      <rPr>
        <b/>
        <sz val="14"/>
        <color rgb="FF000000"/>
        <rFont val="Arial Narrow"/>
        <family val="2"/>
      </rPr>
      <t>Orden de Proceder</t>
    </r>
    <r>
      <rPr>
        <sz val="14"/>
        <color rgb="FF000000"/>
        <rFont val="Arial Narrow"/>
        <family val="2"/>
      </rPr>
      <t xml:space="preserve">: 15 de enero de 2019
</t>
    </r>
    <r>
      <rPr>
        <b/>
        <sz val="14"/>
        <color rgb="FF000000"/>
        <rFont val="Arial Narrow"/>
        <family val="2"/>
      </rPr>
      <t>Fecha de Terminación</t>
    </r>
    <r>
      <rPr>
        <sz val="14"/>
        <color rgb="FF000000"/>
        <rFont val="Arial Narrow"/>
        <family val="2"/>
      </rPr>
      <t xml:space="preserve">:  31 de marzo 2022.
</t>
    </r>
    <r>
      <rPr>
        <b/>
        <sz val="14"/>
        <color rgb="FF000000"/>
        <rFont val="Arial Narrow"/>
        <family val="2"/>
      </rPr>
      <t>Avances</t>
    </r>
    <r>
      <rPr>
        <sz val="14"/>
        <color rgb="FF000000"/>
        <rFont val="Arial Narrow"/>
        <family val="2"/>
      </rPr>
      <t>: Puesta en marcha de los sistemas culminados al 100%.  
El 27-Mayo-2022, se realizó Inspección por parte de los Bomberos, para otorgar certificacion eléctrica, esto es uno de los requisitos de Naturgy para el aumento de carga de la PTAP de Los Algarrobos, que está pendiente. La empresa debe construir una cámara de inspección sobre la cual va instalado el transformador que Naturgy colocará.</t>
    </r>
  </si>
  <si>
    <r>
      <rPr>
        <b/>
        <sz val="14"/>
        <color rgb="FF000000"/>
        <rFont val="Arial Narrow"/>
        <family val="2"/>
      </rPr>
      <t xml:space="preserve">Orden de proceder: </t>
    </r>
    <r>
      <rPr>
        <sz val="14"/>
        <color rgb="FF000000"/>
        <rFont val="Arial Narrow"/>
        <family val="2"/>
      </rPr>
      <t xml:space="preserve">26 noveimbre 2021
</t>
    </r>
    <r>
      <rPr>
        <b/>
        <sz val="14"/>
        <color rgb="FF000000"/>
        <rFont val="Arial Narrow"/>
        <family val="2"/>
      </rPr>
      <t>Contrato:</t>
    </r>
    <r>
      <rPr>
        <sz val="14"/>
        <color rgb="FF000000"/>
        <rFont val="Arial Narrow"/>
        <family val="2"/>
      </rPr>
      <t xml:space="preserve"> COC CAF (FID128) 2021-05                                                                          </t>
    </r>
    <r>
      <rPr>
        <b/>
        <sz val="14"/>
        <color rgb="FF000000"/>
        <rFont val="Arial Narrow"/>
        <family val="2"/>
      </rPr>
      <t>Fecha de Terminación</t>
    </r>
    <r>
      <rPr>
        <sz val="14"/>
        <color rgb="FF000000"/>
        <rFont val="Arial Narrow"/>
        <family val="2"/>
      </rPr>
      <t xml:space="preserve">: 18 de agosto de 2023.                                                   </t>
    </r>
    <r>
      <rPr>
        <b/>
        <sz val="14"/>
        <color rgb="FF000000"/>
        <rFont val="Arial Narrow"/>
        <family val="2"/>
      </rPr>
      <t>Contratista</t>
    </r>
    <r>
      <rPr>
        <sz val="14"/>
        <color rgb="FF000000"/>
        <rFont val="Arial Narrow"/>
        <family val="2"/>
      </rPr>
      <t xml:space="preserve">:.CONSORCIO SANIDAD DE PUERTO (LCC INGENIERÍA, S.A. Y INGECIVILIA PTY CORPORATION) 
</t>
    </r>
    <r>
      <rPr>
        <b/>
        <sz val="14"/>
        <color rgb="FF000000"/>
        <rFont val="Arial Narrow"/>
        <family val="2"/>
      </rPr>
      <t>Avance:</t>
    </r>
    <r>
      <rPr>
        <sz val="14"/>
        <color rgb="FF000000"/>
        <rFont val="Arial Narrow"/>
        <family val="2"/>
      </rPr>
      <t xml:space="preserve"> Se avanza en los Diseños y Estudios preliminares (Técnico, Ambiental y Social) y la evaluación del Sistema para la puesta en marcha de la Operación y Mantenimiento.</t>
    </r>
  </si>
  <si>
    <r>
      <rPr>
        <b/>
        <sz val="14"/>
        <color rgb="FF000000"/>
        <rFont val="Arial Narrow"/>
        <family val="2"/>
      </rPr>
      <t>Contratista</t>
    </r>
    <r>
      <rPr>
        <sz val="14"/>
        <color rgb="FF000000"/>
        <rFont val="Arial Narrow"/>
        <family val="2"/>
      </rPr>
      <t xml:space="preserve">:Consorcio Agua de David
</t>
    </r>
    <r>
      <rPr>
        <b/>
        <sz val="14"/>
        <color rgb="FF000000"/>
        <rFont val="Arial Narrow"/>
        <family val="2"/>
      </rPr>
      <t>Contrato:</t>
    </r>
    <r>
      <rPr>
        <sz val="14"/>
        <color rgb="FF000000"/>
        <rFont val="Arial Narrow"/>
        <family val="2"/>
      </rPr>
      <t xml:space="preserve"> 113-2016
</t>
    </r>
    <r>
      <rPr>
        <b/>
        <sz val="14"/>
        <color rgb="FF000000"/>
        <rFont val="Arial Narrow"/>
        <family val="2"/>
      </rPr>
      <t>Orden de Proceder:</t>
    </r>
    <r>
      <rPr>
        <sz val="14"/>
        <color rgb="FF000000"/>
        <rFont val="Arial Narrow"/>
        <family val="2"/>
      </rPr>
      <t xml:space="preserve"> 17 de Abril de 2017
</t>
    </r>
    <r>
      <rPr>
        <b/>
        <sz val="14"/>
        <color rgb="FF000000"/>
        <rFont val="Arial Narrow"/>
        <family val="2"/>
      </rPr>
      <t>Fecha de Terminación:</t>
    </r>
    <r>
      <rPr>
        <sz val="14"/>
        <color rgb="FF000000"/>
        <rFont val="Arial Narrow"/>
        <family val="2"/>
      </rPr>
      <t xml:space="preserve"> 28 de julio 2023
</t>
    </r>
    <r>
      <rPr>
        <b/>
        <sz val="14"/>
        <color rgb="FF000000"/>
        <rFont val="Arial Narrow"/>
        <family val="2"/>
      </rPr>
      <t xml:space="preserve">Avance: </t>
    </r>
    <r>
      <rPr>
        <sz val="14"/>
        <color rgb="FF000000"/>
        <rFont val="Arial Narrow"/>
        <family val="2"/>
      </rPr>
      <t>La Etapa de Estudio y Diseño tiene un 95.7% d
Etapa de Construcción lleva un 40.8%, comprende trabajos en cuencas y/o redes secundarias este (79%); colectoras y zanja madre este (45%); edifico sede IDAAN (13%) y PTAR (29%).</t>
    </r>
    <r>
      <rPr>
        <b/>
        <sz val="14"/>
        <color rgb="FF000000"/>
        <rFont val="Arial Narrow"/>
        <family val="2"/>
      </rPr>
      <t xml:space="preserve"> </t>
    </r>
  </si>
  <si>
    <r>
      <rPr>
        <b/>
        <sz val="14"/>
        <color theme="1"/>
        <rFont val="Arial Narrow"/>
        <family val="2"/>
      </rPr>
      <t xml:space="preserve">Contrato: </t>
    </r>
    <r>
      <rPr>
        <sz val="14"/>
        <color theme="1"/>
        <rFont val="Arial Narrow"/>
        <family val="2"/>
      </rPr>
      <t xml:space="preserve">46-2021
</t>
    </r>
    <r>
      <rPr>
        <b/>
        <sz val="14"/>
        <color theme="1"/>
        <rFont val="Arial Narrow"/>
        <family val="2"/>
      </rPr>
      <t>Monto:</t>
    </r>
    <r>
      <rPr>
        <sz val="14"/>
        <color theme="1"/>
        <rFont val="Arial Narrow"/>
        <family val="2"/>
      </rPr>
      <t xml:space="preserve"> B/. 5,270,604.60
</t>
    </r>
    <r>
      <rPr>
        <b/>
        <sz val="14"/>
        <color theme="1"/>
        <rFont val="Arial Narrow"/>
        <family val="2"/>
      </rPr>
      <t xml:space="preserve">Orden de Proceder: </t>
    </r>
    <r>
      <rPr>
        <sz val="14"/>
        <color theme="1"/>
        <rFont val="Arial Narrow"/>
        <family val="2"/>
      </rPr>
      <t xml:space="preserve">25 de noviembre de 2021
</t>
    </r>
    <r>
      <rPr>
        <b/>
        <sz val="14"/>
        <color theme="1"/>
        <rFont val="Arial Narrow"/>
        <family val="2"/>
      </rPr>
      <t>Fecha de Terminación:</t>
    </r>
    <r>
      <rPr>
        <sz val="14"/>
        <color theme="1"/>
        <rFont val="Arial Narrow"/>
        <family val="2"/>
      </rPr>
      <t xml:space="preserve"> 25 de noviembre de 2022
</t>
    </r>
    <r>
      <rPr>
        <b/>
        <sz val="14"/>
        <color theme="1"/>
        <rFont val="Arial Narrow"/>
        <family val="2"/>
      </rPr>
      <t>Estatus:</t>
    </r>
    <r>
      <rPr>
        <sz val="14"/>
        <color theme="1"/>
        <rFont val="Arial Narrow"/>
        <family val="2"/>
      </rPr>
      <t xml:space="preserve"> En Etapa de Estudios y Diseño.                                                                      En elaboración Estudio de Impacto Ambiental (EIA); inicialmente, no se tenía contemplado su requerimiento, de acuerdo a Resolución de Gabinete No.85-2021, sobre Estado de Emergencia. 
Se presentó a la Junta Directiva, Informe Técnico para la autorización del trámite de solicitud de Uso, especificamente para el caso de la Toma de Agua, en el Rio Tizingal.
La Partida por Estado de Emergencia, venció. Pendiente respuesta oficial del MEF, con respecto a la partida presupuestaria a utilizar.  
Se mantienen en trámite los temas críticos: EIA, legalización de terreno para la toma de agua cruda y tanques de almacenamiento.
</t>
    </r>
  </si>
  <si>
    <r>
      <rPr>
        <b/>
        <sz val="14"/>
        <color rgb="FF000000"/>
        <rFont val="Arial Narrow"/>
        <family val="2"/>
      </rPr>
      <t>Contratista:</t>
    </r>
    <r>
      <rPr>
        <sz val="14"/>
        <color rgb="FF000000"/>
        <rFont val="Arial Narrow"/>
        <family val="2"/>
      </rPr>
      <t xml:space="preserve"> Consorcio PTAP Darién 2016
</t>
    </r>
    <r>
      <rPr>
        <b/>
        <sz val="14"/>
        <color rgb="FF000000"/>
        <rFont val="Arial Narrow"/>
        <family val="2"/>
      </rPr>
      <t>Contrato</t>
    </r>
    <r>
      <rPr>
        <sz val="14"/>
        <color rgb="FF000000"/>
        <rFont val="Arial Narrow"/>
        <family val="2"/>
      </rPr>
      <t xml:space="preserve"> No. 117-2016.
</t>
    </r>
    <r>
      <rPr>
        <b/>
        <sz val="14"/>
        <color rgb="FF000000"/>
        <rFont val="Arial Narrow"/>
        <family val="2"/>
      </rPr>
      <t>Orden de Proceder:</t>
    </r>
    <r>
      <rPr>
        <sz val="14"/>
        <color rgb="FF000000"/>
        <rFont val="Arial Narrow"/>
        <family val="2"/>
      </rPr>
      <t xml:space="preserve"> 12 de Diciembre 2016
</t>
    </r>
    <r>
      <rPr>
        <b/>
        <sz val="14"/>
        <color rgb="FF000000"/>
        <rFont val="Arial Narrow"/>
        <family val="2"/>
      </rPr>
      <t>Fecha de Terminación:</t>
    </r>
    <r>
      <rPr>
        <sz val="14"/>
        <color rgb="FF000000"/>
        <rFont val="Arial Narrow"/>
        <family val="2"/>
      </rPr>
      <t xml:space="preserve"> 15 marzo 2021
</t>
    </r>
    <r>
      <rPr>
        <b/>
        <sz val="14"/>
        <color rgb="FF000000"/>
        <rFont val="Arial Narrow"/>
        <family val="2"/>
      </rPr>
      <t xml:space="preserve">Avances: </t>
    </r>
    <r>
      <rPr>
        <sz val="14"/>
        <color rgb="FF000000"/>
        <rFont val="Arial Narrow"/>
        <family val="2"/>
      </rPr>
      <t xml:space="preserve">L
La Etapa de Operación y Mantenimiento se inició el 16-Marzo-2021 hasta el 15-Marzo-2023.                                                                                                                     Se requiere gestionar recursos en las partidas presupuestarias para pagos de cuentas pendientes. 
</t>
    </r>
  </si>
  <si>
    <r>
      <t xml:space="preserve">Contratista; </t>
    </r>
    <r>
      <rPr>
        <sz val="14"/>
        <rFont val="Arial Narrow"/>
        <family val="2"/>
      </rPr>
      <t xml:space="preserve">Rigaservis, S.A
</t>
    </r>
    <r>
      <rPr>
        <b/>
        <sz val="14"/>
        <rFont val="Arial Narrow"/>
        <family val="2"/>
      </rPr>
      <t>Contrato:</t>
    </r>
    <r>
      <rPr>
        <sz val="14"/>
        <rFont val="Arial Narrow"/>
        <family val="2"/>
      </rPr>
      <t xml:space="preserve"> 84-2020
</t>
    </r>
    <r>
      <rPr>
        <b/>
        <sz val="14"/>
        <rFont val="Arial Narrow"/>
        <family val="2"/>
      </rPr>
      <t xml:space="preserve">Orden de Proceder: </t>
    </r>
    <r>
      <rPr>
        <sz val="14"/>
        <rFont val="Arial Narrow"/>
        <family val="2"/>
      </rPr>
      <t xml:space="preserve">6 de enero de 2021
</t>
    </r>
    <r>
      <rPr>
        <b/>
        <sz val="14"/>
        <rFont val="Arial Narrow"/>
        <family val="2"/>
      </rPr>
      <t>Fecha de terminació:</t>
    </r>
    <r>
      <rPr>
        <sz val="14"/>
        <rFont val="Arial Narrow"/>
        <family val="2"/>
      </rPr>
      <t xml:space="preserve"> 27 noviembre 2022        
Avance: En desarrollo la Etapa de Estudios y Diseños: fecha final de Estudio y Diseño: 01-Febrero-2022. 
Levantamiento del terreno donde irá el nuevo tanque de 500,000 galones.
Instalación de tubos de aducción y conducción de 10 pulgadas.                     Se inició con la construcción de las casetas de pozos exisistentes y se esta realizando pruebas de calidad a pozos nuevos.</t>
    </r>
  </si>
  <si>
    <r>
      <rPr>
        <b/>
        <sz val="14"/>
        <color rgb="FF000000"/>
        <rFont val="Arial Narrow"/>
        <family val="2"/>
      </rPr>
      <t>Contratista:</t>
    </r>
    <r>
      <rPr>
        <sz val="14"/>
        <color rgb="FF000000"/>
        <rFont val="Arial Narrow"/>
        <family val="2"/>
      </rPr>
      <t xml:space="preserve"> Consorcio AB Chilibre
</t>
    </r>
    <r>
      <rPr>
        <b/>
        <sz val="14"/>
        <color rgb="FF000000"/>
        <rFont val="Arial Narrow"/>
        <family val="2"/>
      </rPr>
      <t xml:space="preserve">Contrato: </t>
    </r>
    <r>
      <rPr>
        <sz val="14"/>
        <color rgb="FF000000"/>
        <rFont val="Arial Narrow"/>
        <family val="2"/>
      </rPr>
      <t xml:space="preserve">No. 10-2017
</t>
    </r>
    <r>
      <rPr>
        <b/>
        <sz val="14"/>
        <color rgb="FF000000"/>
        <rFont val="Arial Narrow"/>
        <family val="2"/>
      </rPr>
      <t>Orden de proceder:</t>
    </r>
    <r>
      <rPr>
        <sz val="14"/>
        <color rgb="FF000000"/>
        <rFont val="Arial Narrow"/>
        <family val="2"/>
      </rPr>
      <t xml:space="preserve"> 4 de septiembre de 2017 
</t>
    </r>
    <r>
      <rPr>
        <b/>
        <sz val="14"/>
        <color rgb="FF000000"/>
        <rFont val="Arial Narrow"/>
        <family val="2"/>
      </rPr>
      <t>Fecha de terminación</t>
    </r>
    <r>
      <rPr>
        <sz val="14"/>
        <color rgb="FF000000"/>
        <rFont val="Arial Narrow"/>
        <family val="2"/>
      </rPr>
      <t xml:space="preserve">: 15 de diciembre de 2023
</t>
    </r>
    <r>
      <rPr>
        <b/>
        <sz val="14"/>
        <color rgb="FF000000"/>
        <rFont val="Arial Narrow"/>
        <family val="2"/>
      </rPr>
      <t>Avances:</t>
    </r>
    <r>
      <rPr>
        <sz val="14"/>
        <color rgb="FF000000"/>
        <rFont val="Arial Narrow"/>
        <family val="2"/>
      </rPr>
      <t>Se ajustó el % de avance físico y financiero, considerando la Adenda No.5 refrendada.
La Etapa de Estudios y Diseños tiene un 98% de avance.
Etapa de Construcción lleva un 88%, comprende: trabajos en el tanque de agua tratada de la PN, para realizar la conexión con el Nuevo Módulo.
Pendiente ejecución de las actividades correspondiente a la Adenda No.5.</t>
    </r>
  </si>
  <si>
    <r>
      <rPr>
        <b/>
        <sz val="14"/>
        <color rgb="FF000000"/>
        <rFont val="Arial Narrow"/>
        <family val="2"/>
      </rPr>
      <t>Contratista</t>
    </r>
    <r>
      <rPr>
        <sz val="14"/>
        <color rgb="FF000000"/>
        <rFont val="Arial Narrow"/>
        <family val="2"/>
      </rPr>
      <t xml:space="preserve">: Consorcio Aguas de Contadora
</t>
    </r>
    <r>
      <rPr>
        <b/>
        <sz val="14"/>
        <color rgb="FF000000"/>
        <rFont val="Arial Narrow"/>
        <family val="2"/>
      </rPr>
      <t>Contrato No</t>
    </r>
    <r>
      <rPr>
        <sz val="14"/>
        <color rgb="FF000000"/>
        <rFont val="Arial Narrow"/>
        <family val="2"/>
      </rPr>
      <t xml:space="preserve">: 112-2016
</t>
    </r>
    <r>
      <rPr>
        <b/>
        <sz val="14"/>
        <color rgb="FF000000"/>
        <rFont val="Arial Narrow"/>
        <family val="2"/>
      </rPr>
      <t>Orden de Proceder:</t>
    </r>
    <r>
      <rPr>
        <sz val="14"/>
        <color rgb="FF000000"/>
        <rFont val="Arial Narrow"/>
        <family val="2"/>
      </rPr>
      <t xml:space="preserve"> 12 de diciembre de 2016.
</t>
    </r>
    <r>
      <rPr>
        <b/>
        <sz val="14"/>
        <color rgb="FF000000"/>
        <rFont val="Arial Narrow"/>
        <family val="2"/>
      </rPr>
      <t>Fecha de Terminación</t>
    </r>
    <r>
      <rPr>
        <sz val="14"/>
        <color rgb="FF000000"/>
        <rFont val="Arial Narrow"/>
        <family val="2"/>
      </rPr>
      <t xml:space="preserve">:31 de diciembre de 2021.
</t>
    </r>
    <r>
      <rPr>
        <b/>
        <sz val="14"/>
        <color rgb="FF000000"/>
        <rFont val="Arial Narrow"/>
        <family val="2"/>
      </rPr>
      <t>Avances:</t>
    </r>
    <r>
      <rPr>
        <b/>
        <u/>
        <sz val="14"/>
        <color rgb="FF000000"/>
        <rFont val="Arial Narrow"/>
        <family val="2"/>
      </rPr>
      <t xml:space="preserve"> </t>
    </r>
    <r>
      <rPr>
        <u/>
        <sz val="14"/>
        <color rgb="FF000000"/>
        <rFont val="Arial Narrow"/>
        <family val="2"/>
      </rPr>
      <t>Etapa de Estudios y Diseños</t>
    </r>
    <r>
      <rPr>
        <sz val="14"/>
        <color rgb="FF000000"/>
        <rFont val="Arial Narrow"/>
        <family val="2"/>
      </rPr>
      <t xml:space="preserve">: pendientes: Planos Finales y Memorias (75% Avance); Planos aprobados (60% Avance); Planes de manejo, especificaciones, presupuesto (75.00% Avance).
</t>
    </r>
    <r>
      <rPr>
        <u/>
        <sz val="14"/>
        <color rgb="FF000000"/>
        <rFont val="Arial Narrow"/>
        <family val="2"/>
      </rPr>
      <t>Etapa de Construcción, principales componente</t>
    </r>
    <r>
      <rPr>
        <sz val="14"/>
        <color rgb="FF000000"/>
        <rFont val="Arial Narrow"/>
        <family val="2"/>
      </rPr>
      <t xml:space="preserve">s: Red de alcantarillado sanitario (98% Avance); 
Red de agua potable (100% Avance); Construcción de EBARS (98% Avance) y de la PTAR (81% Avance); 
Construcción de la desalinizadora (96% Avance) y toma de la desalinizadora (88% de avance); 
Construcción de tanque de 100,000 GL y tanque de 250,000 GL, ambos con 95 % Avance. 
En trámite adquisición de Terrenos para PTAR, Desalinizadora y Tanque de Almacenamiento de 250,000 GLS. </t>
    </r>
  </si>
  <si>
    <t xml:space="preserve">Se sustentó en Junta Direciva el Informe Técnico para la Adenda N°3, con extensión de tiempo hasta el 31 de diciembre de 2022, pendiente Resolución
</t>
  </si>
  <si>
    <r>
      <rPr>
        <b/>
        <sz val="14"/>
        <color rgb="FF000000"/>
        <rFont val="Arial Narrow"/>
        <family val="2"/>
      </rPr>
      <t>Contratista:</t>
    </r>
    <r>
      <rPr>
        <sz val="14"/>
        <color rgb="FF000000"/>
        <rFont val="Arial Narrow"/>
        <family val="2"/>
      </rPr>
      <t xml:space="preserve"> INVERSIONES SOLABED, S.A
</t>
    </r>
    <r>
      <rPr>
        <b/>
        <sz val="14"/>
        <color rgb="FF000000"/>
        <rFont val="Arial Narrow"/>
        <family val="2"/>
      </rPr>
      <t xml:space="preserve">Contrato: </t>
    </r>
    <r>
      <rPr>
        <sz val="14"/>
        <color rgb="FF000000"/>
        <rFont val="Arial Narrow"/>
        <family val="2"/>
      </rPr>
      <t xml:space="preserve">132-2017.
</t>
    </r>
    <r>
      <rPr>
        <b/>
        <sz val="14"/>
        <color rgb="FF000000"/>
        <rFont val="Arial Narrow"/>
        <family val="2"/>
      </rPr>
      <t>Orden de proceder:</t>
    </r>
    <r>
      <rPr>
        <sz val="14"/>
        <color rgb="FF000000"/>
        <rFont val="Arial Narrow"/>
        <family val="2"/>
      </rPr>
      <t xml:space="preserve"> 16 de abril de 2018
</t>
    </r>
    <r>
      <rPr>
        <b/>
        <sz val="14"/>
        <color rgb="FF000000"/>
        <rFont val="Arial Narrow"/>
        <family val="2"/>
      </rPr>
      <t>Fecha de Terminación</t>
    </r>
    <r>
      <rPr>
        <sz val="14"/>
        <color rgb="FF000000"/>
        <rFont val="Arial Narrow"/>
        <family val="2"/>
      </rPr>
      <t xml:space="preserve">: 25 de febrero de 2020.
</t>
    </r>
    <r>
      <rPr>
        <b/>
        <sz val="14"/>
        <color rgb="FF000000"/>
        <rFont val="Arial Narrow"/>
        <family val="2"/>
      </rPr>
      <t>Avances</t>
    </r>
    <r>
      <rPr>
        <sz val="14"/>
        <color rgb="FF000000"/>
        <rFont val="Arial Narrow"/>
        <family val="2"/>
      </rPr>
      <t xml:space="preserve">: El informe técnico para la Adenda #2, retorna de asesoría legal con observaciones y se recomienda modificar todo el contexto, no aplica justificaciones. </t>
    </r>
  </si>
  <si>
    <r>
      <rPr>
        <b/>
        <sz val="14"/>
        <color rgb="FF000000"/>
        <rFont val="Arial Narrow"/>
        <family val="2"/>
      </rPr>
      <t>Contratista:</t>
    </r>
    <r>
      <rPr>
        <sz val="14"/>
        <color rgb="FF000000"/>
        <rFont val="Arial Narrow"/>
        <family val="2"/>
      </rPr>
      <t xml:space="preserve"> Consorcio Acciona Panamá Oeste (Acciona Agua, S.A. Infraestructura S.A.)
</t>
    </r>
    <r>
      <rPr>
        <b/>
        <sz val="14"/>
        <color rgb="FF000000"/>
        <rFont val="Arial Narrow"/>
        <family val="2"/>
      </rPr>
      <t>Contrato</t>
    </r>
    <r>
      <rPr>
        <sz val="14"/>
        <color rgb="FF000000"/>
        <rFont val="Arial Narrow"/>
        <family val="2"/>
      </rPr>
      <t xml:space="preserve">: No.1-2017. 
</t>
    </r>
    <r>
      <rPr>
        <b/>
        <sz val="14"/>
        <color rgb="FF000000"/>
        <rFont val="Arial Narrow"/>
        <family val="2"/>
      </rPr>
      <t>Orden de Proceder:</t>
    </r>
    <r>
      <rPr>
        <sz val="14"/>
        <color rgb="FF000000"/>
        <rFont val="Arial Narrow"/>
        <family val="2"/>
      </rPr>
      <t xml:space="preserve"> 25 de Abril de 2017.
</t>
    </r>
    <r>
      <rPr>
        <b/>
        <sz val="14"/>
        <color rgb="FF000000"/>
        <rFont val="Arial Narrow"/>
        <family val="2"/>
      </rPr>
      <t>Fecha de Terminación</t>
    </r>
    <r>
      <rPr>
        <sz val="14"/>
        <color rgb="FF000000"/>
        <rFont val="Arial Narrow"/>
        <family val="2"/>
      </rPr>
      <t xml:space="preserve">: 23 septiembre 2023
</t>
    </r>
    <r>
      <rPr>
        <b/>
        <sz val="14"/>
        <color rgb="FF000000"/>
        <rFont val="Arial Narrow"/>
        <family val="2"/>
      </rPr>
      <t xml:space="preserve">Avance: </t>
    </r>
    <r>
      <rPr>
        <sz val="14"/>
        <color rgb="FF000000"/>
        <rFont val="Arial Narrow"/>
        <family val="2"/>
      </rPr>
      <t xml:space="preserve">Etapa de Estudios y Diseños, avance de 97.74%. 
Etapa de Construcción: principales avances: Aducción de 60" (38.2%). PTAP (74.4%); Conducción de 60" (90.9%); Conducción de 24" (45%); Mejoras de Arraiján (40%) Tanque de 4 MDG Cerro Galera. 
Toma de agua cruda </t>
    </r>
  </si>
  <si>
    <r>
      <rPr>
        <b/>
        <sz val="14"/>
        <color rgb="FF000000"/>
        <rFont val="Arial Narrow"/>
        <family val="2"/>
      </rPr>
      <t>Contratista</t>
    </r>
    <r>
      <rPr>
        <sz val="14"/>
        <color rgb="FF000000"/>
        <rFont val="Arial Narrow"/>
        <family val="2"/>
      </rPr>
      <t xml:space="preserve">: Asociación Accidental HALFES.A. E INFERSA
</t>
    </r>
    <r>
      <rPr>
        <b/>
        <sz val="14"/>
        <color rgb="FF000000"/>
        <rFont val="Arial Narrow"/>
        <family val="2"/>
      </rPr>
      <t>Contrato</t>
    </r>
    <r>
      <rPr>
        <sz val="14"/>
        <color rgb="FF000000"/>
        <rFont val="Arial Narrow"/>
        <family val="2"/>
      </rPr>
      <t xml:space="preserve">: 120-2015
</t>
    </r>
    <r>
      <rPr>
        <b/>
        <sz val="14"/>
        <color rgb="FF000000"/>
        <rFont val="Arial Narrow"/>
        <family val="2"/>
      </rPr>
      <t>Orden de Proceder</t>
    </r>
    <r>
      <rPr>
        <sz val="14"/>
        <color rgb="FF000000"/>
        <rFont val="Arial Narrow"/>
        <family val="2"/>
      </rPr>
      <t xml:space="preserve">: 15 de Marzo de 2016
</t>
    </r>
    <r>
      <rPr>
        <b/>
        <sz val="14"/>
        <color rgb="FF000000"/>
        <rFont val="Arial Narrow"/>
        <family val="2"/>
      </rPr>
      <t>Fecha de Terminación:</t>
    </r>
    <r>
      <rPr>
        <sz val="14"/>
        <color rgb="FF000000"/>
        <rFont val="Arial Narrow"/>
        <family val="2"/>
      </rPr>
      <t xml:space="preserve"> 15 septiembre 2021
</t>
    </r>
    <r>
      <rPr>
        <b/>
        <sz val="14"/>
        <color rgb="FF000000"/>
        <rFont val="Arial Narrow"/>
        <family val="2"/>
      </rPr>
      <t xml:space="preserve">Avance: </t>
    </r>
    <r>
      <rPr>
        <sz val="14"/>
        <color rgb="FF000000"/>
        <rFont val="Arial Narrow"/>
        <family val="2"/>
      </rPr>
      <t>En espera de refrendo de la Adenda No.5, para reiniciar los trabajos.El plazo para la etapa de mantenimiento se prolongará hasta 15 de septiembre de 2023.</t>
    </r>
  </si>
  <si>
    <r>
      <rPr>
        <b/>
        <sz val="14"/>
        <color rgb="FF000000"/>
        <rFont val="Arial Narrow"/>
        <family val="2"/>
      </rPr>
      <t>Contratista:</t>
    </r>
    <r>
      <rPr>
        <sz val="14"/>
        <color rgb="FF000000"/>
        <rFont val="Arial Narrow"/>
        <family val="2"/>
      </rPr>
      <t xml:space="preserve"> Asteisa Tratamiento de Aguas , S.A.U.
</t>
    </r>
    <r>
      <rPr>
        <b/>
        <sz val="14"/>
        <color rgb="FF000000"/>
        <rFont val="Arial Narrow"/>
        <family val="2"/>
      </rPr>
      <t>Contrato</t>
    </r>
    <r>
      <rPr>
        <sz val="14"/>
        <color rgb="FF000000"/>
        <rFont val="Arial Narrow"/>
        <family val="2"/>
      </rPr>
      <t xml:space="preserve">: COC-BID (FID-128) No.47-2017
</t>
    </r>
    <r>
      <rPr>
        <b/>
        <sz val="14"/>
        <color rgb="FF000000"/>
        <rFont val="Arial Narrow"/>
        <family val="2"/>
      </rPr>
      <t>Orden de Procede</t>
    </r>
    <r>
      <rPr>
        <sz val="14"/>
        <color rgb="FF000000"/>
        <rFont val="Arial Narrow"/>
        <family val="2"/>
      </rPr>
      <t xml:space="preserve">r el 28 de mayo de 2018.
</t>
    </r>
    <r>
      <rPr>
        <b/>
        <sz val="14"/>
        <color rgb="FF000000"/>
        <rFont val="Arial Narrow"/>
        <family val="2"/>
      </rPr>
      <t>Fecha de Terminación</t>
    </r>
    <r>
      <rPr>
        <sz val="14"/>
        <color rgb="FF000000"/>
        <rFont val="Arial Narrow"/>
        <family val="2"/>
      </rPr>
      <t xml:space="preserve">: 6 de diciembre 2021
</t>
    </r>
    <r>
      <rPr>
        <b/>
        <sz val="14"/>
        <color rgb="FF000000"/>
        <rFont val="Arial Narrow"/>
        <family val="2"/>
      </rPr>
      <t>Avances</t>
    </r>
    <r>
      <rPr>
        <sz val="14"/>
        <color rgb="FF000000"/>
        <rFont val="Arial Narrow"/>
        <family val="2"/>
      </rPr>
      <t xml:space="preserve">: Se ajustó el % de avance financiero, a la baja, considerando el retenido. El 27-Enero-2022, el Nuevo Módulo de 5.0 MGD tuvo un (1) año de estar en Operación continua. El 18-Febrero-2022 se realizó el acto inaugural del Nuevo Módulo de 5.0 MGD.
Se firmó el Acta Sustancial de Obra con un avance físico de 98% y operativo de 75%.
Pendientes: planos AS BUILD y completar listado de pendientes entregado por el PM, para gestionar el Acta Final. </t>
    </r>
  </si>
  <si>
    <r>
      <rPr>
        <b/>
        <sz val="14"/>
        <color rgb="FF000000"/>
        <rFont val="Arial Narrow"/>
        <family val="2"/>
      </rPr>
      <t>Contratista:</t>
    </r>
    <r>
      <rPr>
        <sz val="14"/>
        <color rgb="FF000000"/>
        <rFont val="Arial Narrow"/>
        <family val="2"/>
      </rPr>
      <t xml:space="preserve"> Constructora MECO S.A. 
C</t>
    </r>
    <r>
      <rPr>
        <b/>
        <sz val="14"/>
        <color rgb="FF000000"/>
        <rFont val="Arial Narrow"/>
        <family val="2"/>
      </rPr>
      <t>ontrato No</t>
    </r>
    <r>
      <rPr>
        <sz val="14"/>
        <color rgb="FF000000"/>
        <rFont val="Arial Narrow"/>
        <family val="2"/>
      </rPr>
      <t xml:space="preserve">.: COC-CAF (Fid-128) No.01
</t>
    </r>
    <r>
      <rPr>
        <b/>
        <sz val="14"/>
        <color rgb="FF000000"/>
        <rFont val="Arial Narrow"/>
        <family val="2"/>
      </rPr>
      <t>Orden de proceder</t>
    </r>
    <r>
      <rPr>
        <sz val="14"/>
        <color rgb="FF000000"/>
        <rFont val="Arial Narrow"/>
        <family val="2"/>
      </rPr>
      <t xml:space="preserve">: 21 de Julio de 2016.
</t>
    </r>
    <r>
      <rPr>
        <b/>
        <sz val="14"/>
        <color rgb="FF000000"/>
        <rFont val="Arial Narrow"/>
        <family val="2"/>
      </rPr>
      <t>Fecha de Terminación</t>
    </r>
    <r>
      <rPr>
        <sz val="14"/>
        <color rgb="FF000000"/>
        <rFont val="Arial Narrow"/>
        <family val="2"/>
      </rPr>
      <t xml:space="preserve">: 1 de febrero 2024
</t>
    </r>
    <r>
      <rPr>
        <b/>
        <sz val="14"/>
        <color rgb="FF000000"/>
        <rFont val="Arial Narrow"/>
        <family val="2"/>
      </rPr>
      <t xml:space="preserve">Avances: </t>
    </r>
    <r>
      <rPr>
        <sz val="14"/>
        <color rgb="FF000000"/>
        <rFont val="Arial Narrow"/>
        <family val="2"/>
      </rPr>
      <t xml:space="preserve">Etapa de Construcción: Instalación de Tuberías (99.26%); Conexiones Domiciliarias (98.93%); Conexiones Intradomiciliarias (92%); Cámaras de Inspección (97.89%); Líneas de Impulsión (89.56%); Edificio Administrativo del IDAAN (100%); Planta de Tratamiento de Aguas Residuales (96%). </t>
    </r>
  </si>
  <si>
    <t>Se inicia trámite de Adenda No.6 de extensión de tiempo por 365 días adicionales y monto por trabajos adicionales por la suma de B/.333,734.36.</t>
  </si>
  <si>
    <r>
      <rPr>
        <b/>
        <sz val="14"/>
        <color rgb="FF000000"/>
        <rFont val="Arial Narrow"/>
        <family val="2"/>
      </rPr>
      <t>Contrato</t>
    </r>
    <r>
      <rPr>
        <sz val="14"/>
        <color rgb="FF000000"/>
        <rFont val="Arial Narrow"/>
        <family val="2"/>
      </rPr>
      <t xml:space="preserve">: 130-2014
</t>
    </r>
    <r>
      <rPr>
        <b/>
        <sz val="14"/>
        <color rgb="FF000000"/>
        <rFont val="Arial Narrow"/>
        <family val="2"/>
      </rPr>
      <t>Contratista</t>
    </r>
    <r>
      <rPr>
        <sz val="14"/>
        <color rgb="FF000000"/>
        <rFont val="Arial Narrow"/>
        <family val="2"/>
      </rPr>
      <t xml:space="preserve">: TRANSEQ, S.A. 
</t>
    </r>
    <r>
      <rPr>
        <b/>
        <sz val="14"/>
        <color rgb="FF000000"/>
        <rFont val="Arial Narrow"/>
        <family val="2"/>
      </rPr>
      <t>Orden de procede</t>
    </r>
    <r>
      <rPr>
        <sz val="14"/>
        <color rgb="FF000000"/>
        <rFont val="Arial Narrow"/>
        <family val="2"/>
      </rPr>
      <t>r: 17 de agosto de 2015
F</t>
    </r>
    <r>
      <rPr>
        <b/>
        <sz val="14"/>
        <color rgb="FF000000"/>
        <rFont val="Arial Narrow"/>
        <family val="2"/>
      </rPr>
      <t>echa de Terminación:</t>
    </r>
    <r>
      <rPr>
        <sz val="14"/>
        <color rgb="FF000000"/>
        <rFont val="Arial Narrow"/>
        <family val="2"/>
      </rPr>
      <t xml:space="preserve"> 30 de junio 2023
</t>
    </r>
    <r>
      <rPr>
        <b/>
        <sz val="14"/>
        <color rgb="FF000000"/>
        <rFont val="Arial Narrow"/>
        <family val="2"/>
      </rPr>
      <t xml:space="preserve">Avances: </t>
    </r>
    <r>
      <rPr>
        <sz val="14"/>
        <color rgb="FF000000"/>
        <rFont val="Arial Narrow"/>
        <family val="2"/>
      </rPr>
      <t xml:space="preserve">Entrega de PTAR Montijo (se firmó Acta de Recibo Sustancial de la Planta de Montijo); continúa la Etapa de Operación y Mantenimiento para la PTAR de Montijo.  
Se concluye con la construcción de la PTAR de Puerto Mutis, según fecha de finalización 31 de Octubre de 2021. </t>
    </r>
  </si>
  <si>
    <r>
      <rPr>
        <b/>
        <sz val="14"/>
        <rFont val="Arial Narrow"/>
        <family val="2"/>
      </rPr>
      <t>Contratista</t>
    </r>
    <r>
      <rPr>
        <sz val="14"/>
        <rFont val="Arial Narrow"/>
        <family val="2"/>
      </rPr>
      <t xml:space="preserve">: CONSORTIUM PROCHEM 
</t>
    </r>
    <r>
      <rPr>
        <b/>
        <sz val="14"/>
        <rFont val="Arial Narrow"/>
        <family val="2"/>
      </rPr>
      <t>Contrato No</t>
    </r>
    <r>
      <rPr>
        <sz val="14"/>
        <rFont val="Arial Narrow"/>
        <family val="2"/>
      </rPr>
      <t xml:space="preserve">: 03-2016 
</t>
    </r>
    <r>
      <rPr>
        <b/>
        <sz val="14"/>
        <rFont val="Arial Narrow"/>
        <family val="2"/>
      </rPr>
      <t>Orden de proceder:</t>
    </r>
    <r>
      <rPr>
        <sz val="14"/>
        <rFont val="Arial Narrow"/>
        <family val="2"/>
      </rPr>
      <t xml:space="preserve"> 3 de Abril de 2017.
</t>
    </r>
    <r>
      <rPr>
        <b/>
        <sz val="14"/>
        <rFont val="Arial Narrow"/>
        <family val="2"/>
      </rPr>
      <t>Fecha de Terminación:</t>
    </r>
    <r>
      <rPr>
        <sz val="14"/>
        <rFont val="Arial Narrow"/>
        <family val="2"/>
      </rPr>
      <t xml:space="preserve"> 31 marzo 2022
Status; Segundo año de la Etapa de Operación y Mantenimiento.                    Las Cuentas No.9, No.11 y No.12 requiere recursos en la partida presupuestaria.   </t>
    </r>
  </si>
  <si>
    <t xml:space="preserve">En trámite en la Contraloría, desde el 16-Mayo-2022, Adenda No.4 para extender la Etapa de Operación y Mantenimiento por un periodo de dos (2) años adicionales a partir del 1 de julio de 2021 hasta el 30-Jun-2023 y costos adicionales por B/.765,142.34. 
Avances:
</t>
  </si>
  <si>
    <t>ACTUALIZADO A JUNIO 2022</t>
  </si>
  <si>
    <r>
      <rPr>
        <b/>
        <sz val="12"/>
        <color theme="1"/>
        <rFont val="Arial Narrow"/>
        <family val="2"/>
      </rPr>
      <t>No. Acto Público:</t>
    </r>
    <r>
      <rPr>
        <sz val="12"/>
        <color theme="1"/>
        <rFont val="Arial Narrow"/>
        <family val="2"/>
      </rPr>
      <t xml:space="preserve"> 2021-2-66-0-03-LV-019064                        Resolución de Adjudicación No. 21-2022, del 8 de marzo de 2022.                                                                                </t>
    </r>
    <r>
      <rPr>
        <b/>
        <sz val="12"/>
        <color theme="1"/>
        <rFont val="Arial Narrow"/>
        <family val="2"/>
      </rPr>
      <t>Contratista</t>
    </r>
    <r>
      <rPr>
        <sz val="12"/>
        <color theme="1"/>
        <rFont val="Arial Narrow"/>
        <family val="2"/>
      </rPr>
      <t xml:space="preserve">: Consorcio Palmas Bellas (Transeq S.A y Espina Obras Hidraúlicas.
</t>
    </r>
    <r>
      <rPr>
        <b/>
        <sz val="12"/>
        <color theme="1"/>
        <rFont val="Arial Narrow"/>
        <family val="2"/>
      </rPr>
      <t xml:space="preserve">Status: </t>
    </r>
    <r>
      <rPr>
        <sz val="12"/>
        <color theme="1"/>
        <rFont val="Arial Narrow"/>
        <family val="2"/>
      </rPr>
      <t>En evaluación por parte de Financiamiento Público del MEF de la propuesta de financiamiento de la empresa adjudicada, por ser un contrato llave en mano.</t>
    </r>
  </si>
  <si>
    <r>
      <t xml:space="preserve">El 14 de junio de 2022, se subió a licitación en    Panamá compra.                                                                     </t>
    </r>
    <r>
      <rPr>
        <b/>
        <sz val="12"/>
        <color theme="1"/>
        <rFont val="Arial Narrow"/>
        <family val="2"/>
      </rPr>
      <t>Visita de Campo</t>
    </r>
    <r>
      <rPr>
        <sz val="12"/>
        <color theme="1"/>
        <rFont val="Arial Narrow"/>
        <family val="2"/>
      </rPr>
      <t xml:space="preserve">: 1 de julio de 2022.                                   </t>
    </r>
    <r>
      <rPr>
        <u/>
        <sz val="12"/>
        <color theme="1"/>
        <rFont val="Arial Narrow"/>
        <family val="2"/>
      </rPr>
      <t>Homologación</t>
    </r>
    <r>
      <rPr>
        <sz val="12"/>
        <color theme="1"/>
        <rFont val="Arial Narrow"/>
        <family val="2"/>
      </rPr>
      <t xml:space="preserve">: 5 de Julio de 2022                                          </t>
    </r>
    <r>
      <rPr>
        <u/>
        <sz val="12"/>
        <color theme="1"/>
        <rFont val="Arial Narrow"/>
        <family val="2"/>
      </rPr>
      <t>Presentación de Propuesta:</t>
    </r>
    <r>
      <rPr>
        <sz val="12"/>
        <color theme="1"/>
        <rFont val="Arial Narrow"/>
        <family val="2"/>
      </rPr>
      <t xml:space="preserve"> 2 de agosto de 2022.</t>
    </r>
  </si>
  <si>
    <r>
      <rPr>
        <b/>
        <sz val="12"/>
        <color theme="1"/>
        <rFont val="Arial Narrow"/>
        <family val="2"/>
      </rPr>
      <t>No. Acto Público:</t>
    </r>
    <r>
      <rPr>
        <sz val="12"/>
        <color theme="1"/>
        <rFont val="Arial Narrow"/>
        <family val="2"/>
      </rPr>
      <t xml:space="preserve"> 2018-2-66-0-08-LP-013834
Contratista: WMI- AMBIGESR-ECONTEC
</t>
    </r>
    <r>
      <rPr>
        <b/>
        <sz val="12"/>
        <color theme="1"/>
        <rFont val="Arial Narrow"/>
        <family val="2"/>
      </rPr>
      <t>Statu</t>
    </r>
    <r>
      <rPr>
        <sz val="12"/>
        <color theme="1"/>
        <rFont val="Arial Narrow"/>
        <family val="2"/>
      </rPr>
      <t xml:space="preserve">s:  </t>
    </r>
    <r>
      <rPr>
        <sz val="12"/>
        <rFont val="Arial Narrow"/>
        <family val="2"/>
      </rPr>
      <t>Se encuentro en proceso de refrendo por parte de la Contraloría.</t>
    </r>
  </si>
  <si>
    <r>
      <rPr>
        <b/>
        <sz val="12"/>
        <color theme="1"/>
        <rFont val="Arial Narrow"/>
        <family val="2"/>
      </rPr>
      <t>No Acto Público</t>
    </r>
    <r>
      <rPr>
        <sz val="12"/>
        <color theme="1"/>
        <rFont val="Arial Narrow"/>
        <family val="2"/>
      </rPr>
      <t xml:space="preserve">: 2022-2-66-0-08-LP-019480, Públicado el 11 de mayo de 2022.                                                               </t>
    </r>
    <r>
      <rPr>
        <b/>
        <sz val="12"/>
        <color theme="1"/>
        <rFont val="Arial Narrow"/>
        <family val="2"/>
      </rPr>
      <t>Status:</t>
    </r>
    <r>
      <rPr>
        <sz val="12"/>
        <color theme="1"/>
        <rFont val="Arial Narrow"/>
        <family val="2"/>
      </rPr>
      <t xml:space="preserve"> </t>
    </r>
    <r>
      <rPr>
        <sz val="12"/>
        <rFont val="Arial Narrow"/>
        <family val="2"/>
      </rPr>
      <t>Recepción de expresiones de Interés para el día 24 de junio de 2022.</t>
    </r>
  </si>
  <si>
    <r>
      <rPr>
        <b/>
        <sz val="14"/>
        <rFont val="Arial Narrow"/>
        <family val="2"/>
      </rPr>
      <t>Contratista</t>
    </r>
    <r>
      <rPr>
        <sz val="14"/>
        <rFont val="Arial Narrow"/>
        <family val="2"/>
      </rPr>
      <t xml:space="preserve">: Consorcio Agua de Gamboa
</t>
    </r>
    <r>
      <rPr>
        <b/>
        <sz val="14"/>
        <rFont val="Arial Narrow"/>
        <family val="2"/>
      </rPr>
      <t>Contrato No</t>
    </r>
    <r>
      <rPr>
        <sz val="14"/>
        <rFont val="Arial Narrow"/>
        <family val="2"/>
      </rPr>
      <t xml:space="preserve">.04-2017
 </t>
    </r>
    <r>
      <rPr>
        <b/>
        <sz val="14"/>
        <rFont val="Arial Narrow"/>
        <family val="2"/>
      </rPr>
      <t>Orden de Proceder</t>
    </r>
    <r>
      <rPr>
        <sz val="14"/>
        <rFont val="Arial Narrow"/>
        <family val="2"/>
      </rPr>
      <t xml:space="preserve"> el 28 de Abril de 2017
</t>
    </r>
    <r>
      <rPr>
        <b/>
        <sz val="14"/>
        <rFont val="Arial Narrow"/>
        <family val="2"/>
      </rPr>
      <t>Fecha de Terminación</t>
    </r>
    <r>
      <rPr>
        <sz val="14"/>
        <rFont val="Arial Narrow"/>
        <family val="2"/>
      </rPr>
      <t xml:space="preserve">: 30 junio 2022
</t>
    </r>
    <r>
      <rPr>
        <b/>
        <sz val="14"/>
        <rFont val="Arial Narrow"/>
        <family val="2"/>
      </rPr>
      <t>Avances</t>
    </r>
    <r>
      <rPr>
        <sz val="14"/>
        <rFont val="Arial Narrow"/>
        <family val="2"/>
      </rPr>
      <t>: La Etapa de Estudio y Diseño lleva un 90.6% de avance. 
Etapa de Construcción: para la PTAP (57% de avance); Línea de proceso de potabilización: 63%; Pilotes Edificio Químicos: 100%; Aducción: 48.2% de avance. EBAC: 1.3% de avance. Se llevan a cabo de trabajo de hincado de los pilotes del Edificios de Químicos,  inicio de trabajos de movimiento de tierra para la toma de agua.</t>
    </r>
  </si>
  <si>
    <r>
      <t xml:space="preserve">Adjudicado mediante Resolución 213 -2020 del 20 de noviembre de 2020.
</t>
    </r>
    <r>
      <rPr>
        <b/>
        <sz val="14"/>
        <rFont val="Arial Narrow"/>
        <family val="2"/>
      </rPr>
      <t>Contrato</t>
    </r>
    <r>
      <rPr>
        <sz val="14"/>
        <rFont val="Arial Narrow"/>
        <family val="2"/>
      </rPr>
      <t xml:space="preserve">: 001-2021
</t>
    </r>
    <r>
      <rPr>
        <b/>
        <sz val="14"/>
        <rFont val="Arial Narrow"/>
        <family val="2"/>
      </rPr>
      <t xml:space="preserve">Orden de proceder: </t>
    </r>
    <r>
      <rPr>
        <sz val="14"/>
        <rFont val="Arial Narrow"/>
        <family val="2"/>
      </rPr>
      <t xml:space="preserve">2 de julio 2021
</t>
    </r>
    <r>
      <rPr>
        <b/>
        <sz val="14"/>
        <rFont val="Arial Narrow"/>
        <family val="2"/>
      </rPr>
      <t>Contratista:</t>
    </r>
    <r>
      <rPr>
        <sz val="14"/>
        <rFont val="Arial Narrow"/>
        <family val="2"/>
      </rPr>
      <t xml:space="preserve"> Sociedad General de Aguas de Barcelona, S.A.
</t>
    </r>
    <r>
      <rPr>
        <b/>
        <sz val="14"/>
        <rFont val="Arial Narrow"/>
        <family val="2"/>
      </rPr>
      <t xml:space="preserve">Avance: </t>
    </r>
    <r>
      <rPr>
        <sz val="14"/>
        <rFont val="Arial Narrow"/>
        <family val="2"/>
      </rPr>
      <t>Actualmente se encuentran en ejecución de un Piloto de  Catastro de Viviendas y Usuarios. En cuanto al desarrollo del Plan Maestro se encuentra en proceso de revisión el informe de planteamiento de alternativas y definición de zonas de alcantarillado.
Se presentaron avances en la presentación de memorias de actividades de alto Impacto.</t>
    </r>
  </si>
  <si>
    <t>ACTUALIZADO  JUNIO 2022</t>
  </si>
  <si>
    <r>
      <rPr>
        <b/>
        <sz val="12"/>
        <color theme="1"/>
        <rFont val="Arial Narrow"/>
        <family val="2"/>
      </rPr>
      <t>No. Acto Público</t>
    </r>
    <r>
      <rPr>
        <sz val="12"/>
        <color theme="1"/>
        <rFont val="Arial Narrow"/>
        <family val="2"/>
      </rPr>
      <t xml:space="preserve">:  2022-2-66-0-01-LV-019698                     El 30 de junio de 2022, se subió a licitación en    Panamá compra.                                                                      </t>
    </r>
    <r>
      <rPr>
        <u/>
        <sz val="12"/>
        <color theme="1"/>
        <rFont val="Arial Narrow"/>
        <family val="2"/>
      </rPr>
      <t>Visita de Campo</t>
    </r>
    <r>
      <rPr>
        <sz val="12"/>
        <color theme="1"/>
        <rFont val="Arial Narrow"/>
        <family val="2"/>
      </rPr>
      <t xml:space="preserve">: 8 de julio de 2022.                                     </t>
    </r>
    <r>
      <rPr>
        <u/>
        <sz val="12"/>
        <color theme="1"/>
        <rFont val="Arial Narrow"/>
        <family val="2"/>
      </rPr>
      <t xml:space="preserve">Reunión de Homologación: </t>
    </r>
    <r>
      <rPr>
        <sz val="12"/>
        <color theme="1"/>
        <rFont val="Arial Narrow"/>
        <family val="2"/>
      </rPr>
      <t xml:space="preserve">    12 de julio de 2022.                </t>
    </r>
    <r>
      <rPr>
        <u/>
        <sz val="12"/>
        <color theme="1"/>
        <rFont val="Arial Narrow"/>
        <family val="2"/>
      </rPr>
      <t>Presentación de propuestas</t>
    </r>
    <r>
      <rPr>
        <sz val="12"/>
        <color theme="1"/>
        <rFont val="Arial Narrow"/>
        <family val="2"/>
      </rPr>
      <t xml:space="preserve">: 12 de agosto de 2022.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</si>
</sst>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45" x14ac:knownFonts="1">
    <font>
      <sz val="11"/>
      <color theme="1"/>
      <name val="Calibri"/>
      <family val="2"/>
      <scheme val="minor"/>
    </font>
    <font>
      <sz val="11"/>
      <color theme="1"/>
      <name val="Calibri"/>
      <family val="2"/>
      <scheme val="minor"/>
    </font>
    <font>
      <sz val="11"/>
      <color theme="1"/>
      <name val="Arial Narrow"/>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1"/>
      <color theme="1"/>
      <name val="Arial Narrow"/>
      <family val="2"/>
    </font>
    <font>
      <b/>
      <sz val="10"/>
      <name val="Arial Narrow"/>
      <family val="2"/>
    </font>
    <font>
      <sz val="10"/>
      <color theme="1"/>
      <name val="Arial Narrow"/>
      <family val="2"/>
    </font>
    <font>
      <b/>
      <sz val="16"/>
      <name val="Arial Narrow"/>
      <family val="2"/>
    </font>
    <font>
      <b/>
      <sz val="8"/>
      <color theme="1"/>
      <name val="Arial Narrow"/>
      <family val="2"/>
    </font>
    <font>
      <b/>
      <sz val="10"/>
      <color theme="1"/>
      <name val="Arial Narrow"/>
      <family val="2"/>
    </font>
    <font>
      <b/>
      <sz val="11"/>
      <color theme="1"/>
      <name val="Calibri"/>
      <family val="2"/>
      <scheme val="minor"/>
    </font>
    <font>
      <b/>
      <sz val="14"/>
      <color theme="0"/>
      <name val="Arial"/>
      <family val="2"/>
    </font>
    <font>
      <sz val="14"/>
      <color theme="1"/>
      <name val="Arial Narrow"/>
      <family val="2"/>
    </font>
    <font>
      <sz val="14"/>
      <name val="Arial Narrow"/>
      <family val="2"/>
    </font>
    <font>
      <sz val="14"/>
      <color rgb="FF000000"/>
      <name val="Arial Narrow"/>
      <family val="2"/>
    </font>
    <font>
      <b/>
      <sz val="14"/>
      <color rgb="FF000000"/>
      <name val="Arial Narrow"/>
      <family val="2"/>
    </font>
    <font>
      <sz val="14"/>
      <name val="Calibri"/>
      <family val="2"/>
      <scheme val="minor"/>
    </font>
    <font>
      <sz val="14"/>
      <color theme="1"/>
      <name val="Calibri"/>
      <family val="2"/>
      <scheme val="minor"/>
    </font>
    <font>
      <b/>
      <sz val="14"/>
      <name val="Arial Narrow"/>
      <family val="2"/>
    </font>
    <font>
      <b/>
      <sz val="14"/>
      <color theme="0"/>
      <name val="Arial Narrow"/>
      <family val="2"/>
    </font>
    <font>
      <b/>
      <sz val="11"/>
      <color rgb="FF3F3F76"/>
      <name val="Calibri"/>
      <family val="2"/>
      <scheme val="minor"/>
    </font>
    <font>
      <b/>
      <sz val="16"/>
      <color theme="0"/>
      <name val="Arial"/>
      <family val="2"/>
    </font>
    <font>
      <b/>
      <sz val="16"/>
      <name val="Arial"/>
      <family val="2"/>
    </font>
    <font>
      <b/>
      <sz val="18"/>
      <name val="Arial"/>
      <family val="2"/>
    </font>
    <font>
      <sz val="9"/>
      <color theme="1"/>
      <name val="Arial Narrow"/>
      <family val="2"/>
    </font>
    <font>
      <b/>
      <sz val="16"/>
      <color theme="0"/>
      <name val="Arial Narrow"/>
      <family val="2"/>
    </font>
    <font>
      <b/>
      <sz val="18"/>
      <color rgb="FF000000"/>
      <name val="Arial Narrow"/>
      <family val="2"/>
    </font>
    <font>
      <b/>
      <sz val="18"/>
      <color theme="0"/>
      <name val="Arial Narrow"/>
      <family val="2"/>
    </font>
    <font>
      <sz val="16"/>
      <name val="Arial Narrow"/>
      <family val="2"/>
    </font>
    <font>
      <sz val="16"/>
      <color theme="1"/>
      <name val="Calibri"/>
      <family val="2"/>
      <scheme val="minor"/>
    </font>
    <font>
      <b/>
      <sz val="18"/>
      <color theme="1"/>
      <name val="Arial Narrow"/>
      <family val="2"/>
    </font>
    <font>
      <sz val="14"/>
      <color theme="1"/>
      <name val="Arial"/>
      <family val="2"/>
    </font>
    <font>
      <b/>
      <sz val="14"/>
      <color theme="1"/>
      <name val="Arial"/>
      <family val="2"/>
    </font>
    <font>
      <u/>
      <sz val="12"/>
      <color theme="1"/>
      <name val="Arial Narrow"/>
      <family val="2"/>
    </font>
    <font>
      <u/>
      <sz val="14"/>
      <color rgb="FF000000"/>
      <name val="Arial Narrow"/>
      <family val="2"/>
    </font>
    <font>
      <b/>
      <u/>
      <sz val="14"/>
      <color rgb="FF000000"/>
      <name val="Arial Narrow"/>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2" tint="-9.9948118533890809E-2"/>
      </left>
      <right/>
      <top style="thin">
        <color theme="2" tint="-9.9948118533890809E-2"/>
      </top>
      <bottom style="thin">
        <color theme="2" tint="-9.9948118533890809E-2"/>
      </bottom>
      <diagonal/>
    </border>
    <border>
      <left style="thin">
        <color theme="0" tint="-0.499984740745262"/>
      </left>
      <right style="thin">
        <color theme="0" tint="-0.499984740745262"/>
      </right>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double">
        <color theme="0" tint="-0.499984740745262"/>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80">
    <xf numFmtId="0" fontId="0" fillId="0" borderId="0" xfId="0"/>
    <xf numFmtId="0" fontId="2" fillId="0" borderId="0" xfId="0" applyFont="1"/>
    <xf numFmtId="0" fontId="5" fillId="2" borderId="1" xfId="0" applyFont="1" applyFill="1" applyBorder="1" applyAlignment="1">
      <alignment vertical="center" wrapText="1" readingOrder="1"/>
    </xf>
    <xf numFmtId="0" fontId="11" fillId="2" borderId="0" xfId="0" applyFont="1" applyFill="1" applyBorder="1" applyAlignment="1">
      <alignment horizontal="center" vertical="center"/>
    </xf>
    <xf numFmtId="0" fontId="4" fillId="0" borderId="1" xfId="0" applyFont="1" applyFill="1" applyBorder="1" applyAlignment="1">
      <alignment horizontal="center" vertical="center" wrapText="1" readingOrder="1"/>
    </xf>
    <xf numFmtId="4" fontId="4" fillId="0" borderId="1" xfId="0" applyNumberFormat="1" applyFont="1" applyFill="1" applyBorder="1" applyAlignment="1">
      <alignment horizontal="center" vertical="center" wrapText="1" readingOrder="1"/>
    </xf>
    <xf numFmtId="0" fontId="4" fillId="0" borderId="1" xfId="0" applyFont="1" applyFill="1" applyBorder="1" applyAlignment="1">
      <alignment horizontal="left" vertical="center" wrapText="1" indent="1" readingOrder="1"/>
    </xf>
    <xf numFmtId="9" fontId="4" fillId="0" borderId="1" xfId="0" applyNumberFormat="1" applyFont="1" applyFill="1" applyBorder="1" applyAlignment="1">
      <alignment horizontal="center" vertical="center" wrapText="1" readingOrder="1"/>
    </xf>
    <xf numFmtId="0" fontId="4" fillId="0" borderId="1" xfId="0" applyFont="1" applyFill="1" applyBorder="1" applyAlignment="1">
      <alignment vertical="center" wrapText="1" readingOrder="1"/>
    </xf>
    <xf numFmtId="0" fontId="6" fillId="2" borderId="0" xfId="0" applyFont="1" applyFill="1" applyBorder="1" applyAlignment="1">
      <alignment horizontal="center" vertical="center"/>
    </xf>
    <xf numFmtId="0" fontId="0" fillId="0" borderId="0" xfId="0" applyAlignment="1">
      <alignment horizontal="center"/>
    </xf>
    <xf numFmtId="0" fontId="2" fillId="0" borderId="0" xfId="0" applyFont="1" applyAlignment="1"/>
    <xf numFmtId="0" fontId="13" fillId="5" borderId="0" xfId="0" applyFont="1" applyFill="1" applyAlignment="1">
      <alignment horizontal="center"/>
    </xf>
    <xf numFmtId="0" fontId="2" fillId="0" borderId="0" xfId="0" applyFont="1" applyFill="1" applyAlignment="1">
      <alignment horizontal="left"/>
    </xf>
    <xf numFmtId="3" fontId="2" fillId="0" borderId="0" xfId="0" applyNumberFormat="1" applyFont="1"/>
    <xf numFmtId="4" fontId="2" fillId="0" borderId="0" xfId="0" applyNumberFormat="1" applyFont="1"/>
    <xf numFmtId="0" fontId="15" fillId="0" borderId="0" xfId="0" applyFont="1"/>
    <xf numFmtId="0" fontId="13" fillId="6" borderId="0" xfId="0" applyFont="1" applyFill="1" applyAlignment="1">
      <alignment horizontal="center"/>
    </xf>
    <xf numFmtId="0" fontId="2" fillId="0" borderId="0" xfId="0" applyFont="1" applyAlignment="1">
      <alignment horizontal="center"/>
    </xf>
    <xf numFmtId="3" fontId="2" fillId="0" borderId="0" xfId="0" applyNumberFormat="1" applyFont="1" applyAlignment="1">
      <alignment horizontal="center"/>
    </xf>
    <xf numFmtId="4" fontId="2" fillId="0" borderId="0" xfId="0" applyNumberFormat="1" applyFont="1" applyAlignment="1">
      <alignment horizontal="center"/>
    </xf>
    <xf numFmtId="0" fontId="2" fillId="0" borderId="0" xfId="0" applyFont="1" applyFill="1" applyAlignment="1">
      <alignment horizontal="left"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0" fontId="8" fillId="2" borderId="1" xfId="0" applyFont="1" applyFill="1" applyBorder="1" applyAlignment="1">
      <alignment vertical="center" wrapText="1" readingOrder="1"/>
    </xf>
    <xf numFmtId="0" fontId="3" fillId="2" borderId="1" xfId="0" applyFont="1" applyFill="1" applyBorder="1" applyAlignment="1">
      <alignment vertical="center" wrapText="1" readingOrder="1"/>
    </xf>
    <xf numFmtId="3" fontId="3" fillId="2" borderId="1" xfId="1" applyNumberFormat="1" applyFont="1" applyFill="1" applyBorder="1" applyAlignment="1">
      <alignment vertical="center" wrapText="1" readingOrder="1"/>
    </xf>
    <xf numFmtId="3" fontId="4" fillId="2" borderId="9" xfId="0" applyNumberFormat="1" applyFont="1" applyFill="1" applyBorder="1" applyAlignment="1">
      <alignment vertical="center" wrapText="1" readingOrder="1"/>
    </xf>
    <xf numFmtId="4" fontId="5" fillId="2" borderId="1" xfId="0" applyNumberFormat="1" applyFont="1" applyFill="1" applyBorder="1" applyAlignment="1">
      <alignment vertical="center" wrapText="1" readingOrder="1"/>
    </xf>
    <xf numFmtId="4" fontId="4" fillId="0" borderId="1" xfId="0" applyNumberFormat="1" applyFont="1" applyFill="1" applyBorder="1" applyAlignment="1">
      <alignment vertical="center" wrapText="1" readingOrder="1"/>
    </xf>
    <xf numFmtId="3" fontId="4" fillId="2" borderId="1" xfId="0" applyNumberFormat="1" applyFont="1" applyFill="1" applyBorder="1" applyAlignment="1">
      <alignment vertical="center" wrapText="1" readingOrder="1"/>
    </xf>
    <xf numFmtId="2" fontId="5" fillId="2" borderId="1" xfId="0" applyNumberFormat="1" applyFont="1" applyFill="1" applyBorder="1" applyAlignment="1">
      <alignment vertical="center" wrapText="1" readingOrder="1"/>
    </xf>
    <xf numFmtId="0" fontId="8" fillId="2" borderId="9" xfId="0" applyFont="1" applyFill="1" applyBorder="1" applyAlignment="1">
      <alignment vertical="center" wrapText="1" readingOrder="1"/>
    </xf>
    <xf numFmtId="0" fontId="5" fillId="2" borderId="9" xfId="0" applyFont="1" applyFill="1" applyBorder="1" applyAlignment="1">
      <alignment vertical="center" wrapText="1" readingOrder="1"/>
    </xf>
    <xf numFmtId="4" fontId="5" fillId="2" borderId="9" xfId="0" applyNumberFormat="1" applyFont="1" applyFill="1" applyBorder="1" applyAlignment="1">
      <alignment vertical="center" wrapText="1" readingOrder="1"/>
    </xf>
    <xf numFmtId="4" fontId="4" fillId="2" borderId="1" xfId="0" applyNumberFormat="1" applyFont="1" applyFill="1" applyBorder="1" applyAlignment="1">
      <alignment vertical="center" wrapText="1" readingOrder="1"/>
    </xf>
    <xf numFmtId="3" fontId="5" fillId="2" borderId="1" xfId="0" applyNumberFormat="1" applyFont="1" applyFill="1" applyBorder="1" applyAlignment="1">
      <alignment vertical="center" wrapText="1" readingOrder="1"/>
    </xf>
    <xf numFmtId="4" fontId="4" fillId="2" borderId="9" xfId="0" applyNumberFormat="1" applyFont="1" applyFill="1" applyBorder="1" applyAlignment="1">
      <alignment vertical="center" wrapText="1" readingOrder="1"/>
    </xf>
    <xf numFmtId="9" fontId="4" fillId="0" borderId="1" xfId="2" applyFont="1" applyFill="1" applyBorder="1" applyAlignment="1">
      <alignment horizontal="center" vertical="center" wrapText="1" readingOrder="1"/>
    </xf>
    <xf numFmtId="0" fontId="1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11" fillId="2" borderId="1" xfId="0" applyFont="1" applyFill="1" applyBorder="1" applyAlignment="1">
      <alignment vertical="center" wrapText="1" readingOrder="1"/>
    </xf>
    <xf numFmtId="0" fontId="4" fillId="2" borderId="1" xfId="0" applyFont="1" applyFill="1" applyBorder="1" applyAlignment="1">
      <alignment horizontal="left" vertical="center" wrapText="1" indent="1" readingOrder="1"/>
    </xf>
    <xf numFmtId="0" fontId="3" fillId="2" borderId="1" xfId="0" applyFont="1" applyFill="1" applyBorder="1" applyAlignment="1">
      <alignment horizontal="justify" vertical="center" wrapText="1"/>
    </xf>
    <xf numFmtId="0" fontId="4" fillId="0" borderId="9" xfId="0" applyFont="1" applyFill="1" applyBorder="1" applyAlignment="1">
      <alignment horizontal="center" vertical="center" wrapText="1" readingOrder="1"/>
    </xf>
    <xf numFmtId="4" fontId="4" fillId="0" borderId="9" xfId="0" applyNumberFormat="1" applyFont="1" applyFill="1" applyBorder="1" applyAlignment="1">
      <alignment horizontal="center" vertical="center" wrapText="1" readingOrder="1"/>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readingOrder="1"/>
    </xf>
    <xf numFmtId="9" fontId="5" fillId="2" borderId="1" xfId="2"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2" applyFont="1" applyFill="1" applyBorder="1" applyAlignment="1">
      <alignment horizontal="center" vertical="center" wrapText="1"/>
    </xf>
    <xf numFmtId="3" fontId="3" fillId="2" borderId="13" xfId="1" applyNumberFormat="1" applyFont="1" applyFill="1" applyBorder="1" applyAlignment="1">
      <alignment vertical="center" wrapText="1" readingOrder="1"/>
    </xf>
    <xf numFmtId="0" fontId="3" fillId="2" borderId="9" xfId="0" applyFont="1" applyFill="1" applyBorder="1" applyAlignment="1">
      <alignment horizontal="center" vertical="center" wrapText="1"/>
    </xf>
    <xf numFmtId="0" fontId="3" fillId="2" borderId="9" xfId="0" applyFont="1" applyFill="1" applyBorder="1" applyAlignment="1">
      <alignment horizontal="left" vertical="center" wrapText="1"/>
    </xf>
    <xf numFmtId="9" fontId="4" fillId="0" borderId="9" xfId="0" applyNumberFormat="1" applyFont="1" applyFill="1" applyBorder="1" applyAlignment="1">
      <alignment horizontal="center" vertical="center" wrapText="1" readingOrder="1"/>
    </xf>
    <xf numFmtId="0" fontId="9" fillId="0" borderId="9" xfId="0" applyFont="1" applyFill="1" applyBorder="1" applyAlignment="1">
      <alignment horizontal="center" vertical="center" wrapText="1" readingOrder="1"/>
    </xf>
    <xf numFmtId="0" fontId="9" fillId="0" borderId="23"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3" fillId="0" borderId="1" xfId="0" applyFont="1" applyBorder="1"/>
    <xf numFmtId="9" fontId="3" fillId="0" borderId="1" xfId="2" applyFont="1" applyBorder="1" applyAlignment="1">
      <alignment horizontal="center" vertical="center"/>
    </xf>
    <xf numFmtId="4" fontId="3" fillId="0" borderId="1" xfId="0" applyNumberFormat="1" applyFont="1" applyBorder="1" applyAlignment="1">
      <alignment horizontal="center" vertical="center"/>
    </xf>
    <xf numFmtId="0" fontId="3" fillId="0" borderId="1" xfId="0" applyFont="1" applyBorder="1" applyAlignment="1">
      <alignment wrapText="1"/>
    </xf>
    <xf numFmtId="0" fontId="3" fillId="0" borderId="1" xfId="0" applyFont="1" applyFill="1" applyBorder="1" applyAlignment="1">
      <alignment horizontal="left" vertical="center" wrapText="1"/>
    </xf>
    <xf numFmtId="0" fontId="4" fillId="2" borderId="1" xfId="0" applyFont="1" applyFill="1" applyBorder="1" applyAlignment="1">
      <alignment vertical="center" wrapText="1" readingOrder="1"/>
    </xf>
    <xf numFmtId="0" fontId="3" fillId="0" borderId="1" xfId="0" applyFont="1" applyBorder="1" applyAlignment="1">
      <alignment vertical="center" wrapText="1"/>
    </xf>
    <xf numFmtId="3" fontId="4"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center" vertical="center" wrapText="1"/>
    </xf>
    <xf numFmtId="0" fontId="3" fillId="0" borderId="0" xfId="0" applyFont="1"/>
    <xf numFmtId="4" fontId="3" fillId="0" borderId="1" xfId="0" applyNumberFormat="1" applyFont="1" applyBorder="1" applyAlignment="1">
      <alignment horizontal="center" vertical="center" wrapText="1"/>
    </xf>
    <xf numFmtId="0" fontId="9" fillId="2" borderId="1" xfId="0" applyFont="1" applyFill="1" applyBorder="1" applyAlignment="1">
      <alignment vertical="center" wrapText="1" readingOrder="1"/>
    </xf>
    <xf numFmtId="0" fontId="9" fillId="2" borderId="10" xfId="0" applyFont="1" applyFill="1" applyBorder="1" applyAlignment="1">
      <alignment vertical="center" wrapText="1" readingOrder="1"/>
    </xf>
    <xf numFmtId="0" fontId="11" fillId="2" borderId="20" xfId="0" applyFont="1" applyFill="1" applyBorder="1" applyAlignment="1">
      <alignment vertical="center" wrapText="1" readingOrder="1"/>
    </xf>
    <xf numFmtId="0" fontId="8"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11" fillId="2" borderId="4" xfId="0" applyFont="1" applyFill="1" applyBorder="1" applyAlignment="1">
      <alignment horizontal="center" vertical="center" wrapText="1"/>
    </xf>
    <xf numFmtId="0" fontId="19" fillId="0" borderId="0" xfId="0" applyFont="1"/>
    <xf numFmtId="0" fontId="14" fillId="4" borderId="3" xfId="0" applyFont="1" applyFill="1" applyBorder="1" applyAlignment="1">
      <alignment vertical="center" wrapText="1"/>
    </xf>
    <xf numFmtId="0" fontId="11" fillId="0" borderId="1" xfId="0" applyFont="1" applyBorder="1" applyAlignment="1">
      <alignment vertical="center"/>
    </xf>
    <xf numFmtId="0" fontId="11" fillId="0" borderId="0" xfId="0" applyFont="1" applyAlignment="1">
      <alignment vertical="center"/>
    </xf>
    <xf numFmtId="0" fontId="19" fillId="0" borderId="0" xfId="0" applyFont="1" applyAlignment="1">
      <alignment vertical="center"/>
    </xf>
    <xf numFmtId="4" fontId="13" fillId="6" borderId="0" xfId="0" applyNumberFormat="1" applyFont="1" applyFill="1" applyAlignment="1">
      <alignment horizontal="center"/>
    </xf>
    <xf numFmtId="0" fontId="11" fillId="2" borderId="1" xfId="0" applyFont="1" applyFill="1" applyBorder="1" applyAlignment="1">
      <alignment horizontal="center" vertical="center"/>
    </xf>
    <xf numFmtId="0" fontId="3" fillId="0" borderId="1" xfId="0" applyFont="1" applyFill="1" applyBorder="1" applyAlignment="1">
      <alignment vertical="center" wrapText="1"/>
    </xf>
    <xf numFmtId="0" fontId="3" fillId="2" borderId="1" xfId="0" applyFont="1" applyFill="1" applyBorder="1" applyAlignment="1">
      <alignment horizontal="center" vertical="center" wrapText="1"/>
    </xf>
    <xf numFmtId="43" fontId="4" fillId="0" borderId="1" xfId="1"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Fill="1" applyBorder="1" applyAlignment="1">
      <alignment vertical="center" wrapText="1" readingOrder="1"/>
    </xf>
    <xf numFmtId="9" fontId="4" fillId="2" borderId="1" xfId="0" applyNumberFormat="1" applyFont="1" applyFill="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0"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0" fillId="0" borderId="0" xfId="0" applyFill="1"/>
    <xf numFmtId="0" fontId="3" fillId="2" borderId="0" xfId="0" applyFont="1" applyFill="1" applyBorder="1" applyAlignment="1">
      <alignment vertical="center" wrapText="1" readingOrder="1"/>
    </xf>
    <xf numFmtId="0" fontId="19"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9" fontId="4" fillId="2" borderId="10" xfId="2"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0" fontId="0" fillId="0" borderId="1" xfId="0" applyBorder="1"/>
    <xf numFmtId="0" fontId="3" fillId="0" borderId="0" xfId="0" applyFont="1" applyAlignment="1">
      <alignment vertical="center" readingOrder="1"/>
    </xf>
    <xf numFmtId="0" fontId="0" fillId="0" borderId="0" xfId="0" applyFont="1" applyFill="1"/>
    <xf numFmtId="0" fontId="11" fillId="0" borderId="1" xfId="0" applyFont="1" applyFill="1" applyBorder="1" applyAlignment="1">
      <alignment horizontal="center" vertical="center"/>
    </xf>
    <xf numFmtId="0" fontId="3" fillId="0" borderId="1" xfId="0" applyFont="1" applyFill="1" applyBorder="1" applyAlignment="1">
      <alignment horizontal="left" vertical="center"/>
    </xf>
    <xf numFmtId="2" fontId="3" fillId="0" borderId="1" xfId="0" applyNumberFormat="1" applyFont="1" applyFill="1" applyBorder="1" applyAlignment="1">
      <alignment horizontal="left" vertical="center" wrapText="1"/>
    </xf>
    <xf numFmtId="3" fontId="3" fillId="0" borderId="1" xfId="1" applyNumberFormat="1" applyFont="1" applyFill="1" applyBorder="1" applyAlignment="1">
      <alignment vertical="center" wrapText="1"/>
    </xf>
    <xf numFmtId="0" fontId="4" fillId="0" borderId="1" xfId="0" applyFont="1" applyFill="1" applyBorder="1" applyAlignment="1">
      <alignment vertical="center" wrapText="1"/>
    </xf>
    <xf numFmtId="4"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3" fillId="0" borderId="9" xfId="1" applyNumberFormat="1" applyFont="1" applyFill="1" applyBorder="1" applyAlignment="1">
      <alignment vertical="center" wrapText="1"/>
    </xf>
    <xf numFmtId="9" fontId="5" fillId="2" borderId="9" xfId="2" applyFont="1" applyFill="1" applyBorder="1" applyAlignment="1">
      <alignment horizontal="center" vertical="center" wrapText="1"/>
    </xf>
    <xf numFmtId="9" fontId="4" fillId="2" borderId="24" xfId="2" applyFont="1" applyFill="1" applyBorder="1" applyAlignment="1">
      <alignment horizontal="center" vertical="center" wrapText="1"/>
    </xf>
    <xf numFmtId="0" fontId="3" fillId="0" borderId="9" xfId="0" applyFont="1" applyBorder="1" applyAlignment="1">
      <alignment vertical="center" wrapText="1"/>
    </xf>
    <xf numFmtId="0" fontId="3" fillId="2" borderId="1" xfId="0" applyFont="1" applyFill="1" applyBorder="1" applyAlignment="1">
      <alignment horizontal="left" vertical="center" wrapText="1"/>
    </xf>
    <xf numFmtId="10" fontId="4" fillId="2" borderId="1" xfId="0" applyNumberFormat="1" applyFont="1" applyFill="1" applyBorder="1" applyAlignment="1">
      <alignment vertical="center" wrapText="1" readingOrder="1"/>
    </xf>
    <xf numFmtId="10" fontId="4" fillId="0" borderId="9" xfId="0" applyNumberFormat="1" applyFont="1" applyFill="1" applyBorder="1" applyAlignment="1">
      <alignment vertical="center" wrapText="1" readingOrder="1"/>
    </xf>
    <xf numFmtId="10" fontId="4" fillId="0" borderId="1" xfId="0" applyNumberFormat="1" applyFont="1" applyFill="1" applyBorder="1" applyAlignment="1">
      <alignment vertical="center" wrapText="1" readingOrder="1"/>
    </xf>
    <xf numFmtId="10" fontId="5" fillId="2" borderId="1" xfId="2" applyNumberFormat="1" applyFont="1" applyFill="1" applyBorder="1" applyAlignment="1">
      <alignment vertical="center" wrapText="1" readingOrder="1"/>
    </xf>
    <xf numFmtId="10" fontId="4" fillId="2" borderId="9" xfId="0" applyNumberFormat="1" applyFont="1" applyFill="1" applyBorder="1" applyAlignment="1">
      <alignment vertical="center" wrapText="1" readingOrder="1"/>
    </xf>
    <xf numFmtId="10" fontId="4" fillId="2" borderId="1" xfId="2" applyNumberFormat="1" applyFont="1" applyFill="1" applyBorder="1" applyAlignment="1">
      <alignment vertical="center" wrapText="1" readingOrder="1"/>
    </xf>
    <xf numFmtId="10" fontId="5" fillId="2" borderId="1" xfId="0" applyNumberFormat="1" applyFont="1" applyFill="1" applyBorder="1" applyAlignment="1">
      <alignment vertical="center" wrapText="1" readingOrder="1"/>
    </xf>
    <xf numFmtId="9" fontId="5" fillId="2" borderId="10"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0" borderId="7" xfId="0" applyNumberFormat="1" applyFont="1" applyFill="1" applyBorder="1" applyAlignment="1">
      <alignment horizontal="center" vertical="center" wrapText="1" readingOrder="1"/>
    </xf>
    <xf numFmtId="9" fontId="3" fillId="0" borderId="7" xfId="2" applyFont="1" applyBorder="1" applyAlignment="1">
      <alignment horizontal="center" vertical="center"/>
    </xf>
    <xf numFmtId="9" fontId="4" fillId="0" borderId="7" xfId="2" applyFont="1" applyFill="1" applyBorder="1" applyAlignment="1">
      <alignment horizontal="center" vertical="center"/>
    </xf>
    <xf numFmtId="43" fontId="4" fillId="0" borderId="7" xfId="1" applyFont="1" applyFill="1" applyBorder="1" applyAlignment="1">
      <alignment horizontal="center" vertical="center"/>
    </xf>
    <xf numFmtId="0" fontId="3" fillId="0" borderId="1" xfId="0" applyFont="1" applyFill="1" applyBorder="1" applyAlignment="1">
      <alignment vertical="center" wrapText="1" readingOrder="1"/>
    </xf>
    <xf numFmtId="3" fontId="3" fillId="0" borderId="1" xfId="1" applyNumberFormat="1" applyFont="1" applyFill="1" applyBorder="1" applyAlignment="1">
      <alignment vertical="center" wrapText="1" readingOrder="1"/>
    </xf>
    <xf numFmtId="0" fontId="3" fillId="0" borderId="7" xfId="0" applyFont="1" applyFill="1" applyBorder="1" applyAlignment="1">
      <alignment vertical="center" wrapText="1"/>
    </xf>
    <xf numFmtId="0" fontId="3" fillId="0" borderId="9" xfId="0" applyFont="1" applyFill="1" applyBorder="1" applyAlignment="1">
      <alignment horizontal="left" vertical="center" wrapText="1"/>
    </xf>
    <xf numFmtId="10" fontId="4" fillId="0" borderId="9" xfId="0" applyNumberFormat="1" applyFont="1" applyFill="1" applyBorder="1" applyAlignment="1">
      <alignment vertical="center" wrapText="1"/>
    </xf>
    <xf numFmtId="0" fontId="5" fillId="0" borderId="1" xfId="0" applyFont="1" applyFill="1" applyBorder="1" applyAlignment="1">
      <alignment horizontal="left" vertical="center" wrapText="1" readingOrder="1"/>
    </xf>
    <xf numFmtId="0" fontId="3" fillId="0" borderId="1" xfId="0" applyFont="1" applyFill="1" applyBorder="1" applyAlignment="1">
      <alignment horizontal="justify" vertical="center" wrapText="1"/>
    </xf>
    <xf numFmtId="2" fontId="5" fillId="0" borderId="9" xfId="0" applyNumberFormat="1" applyFont="1" applyFill="1" applyBorder="1" applyAlignment="1">
      <alignment horizontal="left" vertical="center" wrapText="1"/>
    </xf>
    <xf numFmtId="0" fontId="20" fillId="3" borderId="2" xfId="0" applyFont="1" applyFill="1" applyBorder="1" applyAlignment="1">
      <alignment horizontal="center" vertical="center" wrapText="1"/>
    </xf>
    <xf numFmtId="0" fontId="20" fillId="3" borderId="23" xfId="0" applyFont="1" applyFill="1" applyBorder="1" applyAlignment="1">
      <alignment horizontal="center" vertical="center"/>
    </xf>
    <xf numFmtId="0" fontId="20" fillId="3" borderId="1" xfId="0" applyFont="1" applyFill="1" applyBorder="1" applyAlignment="1">
      <alignment horizontal="left" vertical="center"/>
    </xf>
    <xf numFmtId="0" fontId="6" fillId="2" borderId="1" xfId="0" applyFont="1" applyFill="1" applyBorder="1" applyAlignment="1">
      <alignment horizontal="center" vertical="center" wrapText="1"/>
    </xf>
    <xf numFmtId="3" fontId="21" fillId="2" borderId="1" xfId="1" applyNumberFormat="1" applyFont="1" applyFill="1" applyBorder="1" applyAlignment="1">
      <alignment horizontal="left" vertical="center" wrapText="1"/>
    </xf>
    <xf numFmtId="4" fontId="21" fillId="2" borderId="1" xfId="1" applyNumberFormat="1" applyFont="1" applyFill="1" applyBorder="1" applyAlignment="1">
      <alignment horizontal="center" vertical="center" wrapText="1"/>
    </xf>
    <xf numFmtId="3" fontId="22" fillId="2" borderId="1" xfId="0" applyNumberFormat="1" applyFont="1" applyFill="1" applyBorder="1" applyAlignment="1">
      <alignment horizontal="left" vertical="center" wrapText="1"/>
    </xf>
    <xf numFmtId="10" fontId="23" fillId="2" borderId="1" xfId="2"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left" vertical="center" wrapText="1"/>
    </xf>
    <xf numFmtId="2" fontId="23" fillId="0"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3" fontId="21" fillId="2" borderId="1" xfId="1" applyNumberFormat="1" applyFont="1" applyFill="1" applyBorder="1" applyAlignment="1">
      <alignment horizontal="center" vertical="center" wrapText="1"/>
    </xf>
    <xf numFmtId="10" fontId="21" fillId="0" borderId="1" xfId="2" applyNumberFormat="1" applyFont="1" applyFill="1" applyBorder="1" applyAlignment="1">
      <alignment horizontal="center" vertical="center" wrapText="1"/>
    </xf>
    <xf numFmtId="10" fontId="23" fillId="0" borderId="1" xfId="2" applyNumberFormat="1" applyFont="1" applyFill="1" applyBorder="1" applyAlignment="1">
      <alignment horizontal="center" vertical="center" wrapText="1"/>
    </xf>
    <xf numFmtId="4" fontId="22" fillId="0" borderId="1" xfId="1"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3" fontId="21"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4" fontId="23" fillId="2" borderId="1" xfId="0" applyNumberFormat="1"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21" fillId="0" borderId="7" xfId="0" applyFont="1" applyBorder="1" applyAlignment="1">
      <alignment vertical="center" wrapText="1"/>
    </xf>
    <xf numFmtId="0" fontId="26" fillId="2" borderId="10"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23" fillId="2" borderId="7" xfId="0" applyNumberFormat="1" applyFont="1" applyFill="1" applyBorder="1" applyAlignment="1">
      <alignment horizontal="center" vertical="center" wrapText="1"/>
    </xf>
    <xf numFmtId="4" fontId="23" fillId="2" borderId="7" xfId="0" applyNumberFormat="1" applyFont="1" applyFill="1" applyBorder="1" applyAlignment="1">
      <alignment horizontal="left" vertical="center" wrapText="1"/>
    </xf>
    <xf numFmtId="0" fontId="26" fillId="2" borderId="1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6" fillId="2" borderId="10" xfId="0" applyFont="1" applyFill="1" applyBorder="1" applyAlignment="1">
      <alignment horizontal="center" vertical="center" wrapText="1"/>
    </xf>
    <xf numFmtId="2" fontId="22" fillId="2" borderId="1" xfId="0"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0" fillId="0" borderId="0" xfId="0" applyFill="1" applyBorder="1"/>
    <xf numFmtId="4" fontId="23" fillId="2" borderId="0" xfId="0" applyNumberFormat="1" applyFont="1" applyFill="1" applyAlignment="1">
      <alignment horizontal="left" vertical="center" wrapText="1"/>
    </xf>
    <xf numFmtId="2" fontId="23" fillId="0" borderId="21" xfId="0" applyNumberFormat="1" applyFont="1" applyBorder="1" applyAlignment="1">
      <alignment horizontal="left" vertical="center" wrapText="1"/>
    </xf>
    <xf numFmtId="2" fontId="23"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10" fontId="22" fillId="2" borderId="1" xfId="0" applyNumberFormat="1" applyFont="1" applyFill="1" applyBorder="1" applyAlignment="1">
      <alignment horizontal="left" vertical="center" wrapText="1"/>
    </xf>
    <xf numFmtId="10" fontId="22" fillId="2" borderId="7" xfId="0" applyNumberFormat="1" applyFont="1" applyFill="1" applyBorder="1" applyAlignment="1">
      <alignment horizontal="left" vertical="center" wrapText="1"/>
    </xf>
    <xf numFmtId="3" fontId="21" fillId="0" borderId="1" xfId="1" applyNumberFormat="1" applyFont="1" applyFill="1" applyBorder="1" applyAlignment="1">
      <alignment horizontal="center" vertical="center" wrapText="1"/>
    </xf>
    <xf numFmtId="3" fontId="22" fillId="0" borderId="1" xfId="0" applyNumberFormat="1" applyFont="1" applyBorder="1" applyAlignment="1">
      <alignment horizontal="left" vertical="center" wrapText="1"/>
    </xf>
    <xf numFmtId="4" fontId="21" fillId="0" borderId="1" xfId="1" applyNumberFormat="1" applyFont="1" applyFill="1" applyBorder="1" applyAlignment="1">
      <alignment horizontal="center" vertical="center" wrapText="1"/>
    </xf>
    <xf numFmtId="4" fontId="23" fillId="0" borderId="7" xfId="0" applyNumberFormat="1" applyFont="1" applyBorder="1" applyAlignment="1">
      <alignment horizontal="center" vertical="center" wrapText="1"/>
    </xf>
    <xf numFmtId="4" fontId="23" fillId="0" borderId="7" xfId="0" applyNumberFormat="1" applyFont="1" applyBorder="1" applyAlignment="1">
      <alignment horizontal="left" vertical="center" wrapText="1"/>
    </xf>
    <xf numFmtId="3" fontId="21" fillId="2" borderId="21" xfId="1" applyNumberFormat="1" applyFont="1" applyFill="1" applyBorder="1" applyAlignment="1">
      <alignment horizontal="center" vertical="center" wrapText="1"/>
    </xf>
    <xf numFmtId="3" fontId="22" fillId="2" borderId="21" xfId="0" applyNumberFormat="1" applyFont="1" applyFill="1" applyBorder="1" applyAlignment="1">
      <alignment horizontal="left" vertical="center" wrapText="1"/>
    </xf>
    <xf numFmtId="10" fontId="23" fillId="2" borderId="21" xfId="2" applyNumberFormat="1" applyFont="1" applyFill="1" applyBorder="1" applyAlignment="1">
      <alignment horizontal="center" vertical="center" wrapText="1"/>
    </xf>
    <xf numFmtId="10" fontId="22" fillId="2" borderId="1" xfId="2" applyNumberFormat="1" applyFont="1" applyFill="1" applyBorder="1" applyAlignment="1">
      <alignment horizontal="center" vertical="center" wrapText="1"/>
    </xf>
    <xf numFmtId="2" fontId="23" fillId="0" borderId="11" xfId="0" applyNumberFormat="1" applyFont="1" applyBorder="1" applyAlignment="1">
      <alignment horizontal="left" vertical="center" wrapText="1"/>
    </xf>
    <xf numFmtId="2" fontId="23" fillId="2" borderId="11" xfId="0" applyNumberFormat="1" applyFont="1" applyFill="1" applyBorder="1" applyAlignment="1">
      <alignment horizontal="left" vertical="center" wrapText="1"/>
    </xf>
    <xf numFmtId="3" fontId="21" fillId="0" borderId="1" xfId="1" applyNumberFormat="1" applyFont="1" applyFill="1" applyBorder="1" applyAlignment="1">
      <alignment horizontal="left" vertical="center" wrapText="1"/>
    </xf>
    <xf numFmtId="4" fontId="22" fillId="2" borderId="1" xfId="0" applyNumberFormat="1" applyFont="1" applyFill="1" applyBorder="1" applyAlignment="1">
      <alignment horizontal="center" vertical="center" wrapText="1"/>
    </xf>
    <xf numFmtId="3" fontId="22" fillId="2" borderId="1" xfId="0" applyNumberFormat="1" applyFont="1" applyFill="1" applyBorder="1" applyAlignment="1">
      <alignment horizontal="center" vertical="center" wrapText="1"/>
    </xf>
    <xf numFmtId="0" fontId="26" fillId="0" borderId="0" xfId="0" applyFont="1"/>
    <xf numFmtId="0" fontId="26" fillId="0" borderId="0" xfId="0" applyFont="1" applyAlignment="1">
      <alignment horizontal="center"/>
    </xf>
    <xf numFmtId="10" fontId="21" fillId="2" borderId="1" xfId="2"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4" fontId="21" fillId="2" borderId="9" xfId="1" applyNumberFormat="1" applyFont="1" applyFill="1" applyBorder="1" applyAlignment="1">
      <alignment horizontal="center" vertical="center" wrapText="1"/>
    </xf>
    <xf numFmtId="4" fontId="23" fillId="2" borderId="2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0" xfId="0" applyFont="1" applyFill="1" applyAlignment="1">
      <alignment horizontal="center" vertical="center" wrapText="1"/>
    </xf>
    <xf numFmtId="0" fontId="21" fillId="0" borderId="21" xfId="0" applyFont="1" applyFill="1" applyBorder="1" applyAlignment="1">
      <alignment horizontal="left" vertical="center" wrapText="1"/>
    </xf>
    <xf numFmtId="0" fontId="22" fillId="0"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4" fontId="4" fillId="2" borderId="9" xfId="0" applyNumberFormat="1" applyFont="1" applyFill="1" applyBorder="1" applyAlignment="1">
      <alignment horizontal="right" vertical="center" wrapText="1"/>
    </xf>
    <xf numFmtId="4" fontId="10" fillId="8" borderId="5" xfId="1" applyNumberFormat="1" applyFont="1" applyFill="1" applyBorder="1" applyAlignment="1">
      <alignment horizontal="center" vertical="center" wrapText="1"/>
    </xf>
    <xf numFmtId="1" fontId="10" fillId="8" borderId="6"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0" fontId="6" fillId="0" borderId="1" xfId="0" applyFont="1" applyBorder="1" applyAlignment="1">
      <alignment horizontal="left" vertical="center" wrapText="1"/>
    </xf>
    <xf numFmtId="0" fontId="6" fillId="2" borderId="21" xfId="0" applyFont="1" applyFill="1" applyBorder="1" applyAlignment="1">
      <alignment horizontal="left"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64" fontId="12" fillId="7" borderId="1" xfId="1" applyNumberFormat="1" applyFont="1" applyFill="1" applyBorder="1" applyAlignment="1">
      <alignment horizontal="center" vertical="center" wrapText="1"/>
    </xf>
    <xf numFmtId="0" fontId="9" fillId="4" borderId="26" xfId="0" applyFont="1" applyFill="1" applyBorder="1" applyAlignment="1">
      <alignment horizontal="center" vertical="center" wrapText="1"/>
    </xf>
    <xf numFmtId="4" fontId="16" fillId="4" borderId="1" xfId="1" applyNumberFormat="1" applyFont="1" applyFill="1" applyBorder="1" applyAlignment="1">
      <alignment horizontal="center" vertical="center" wrapText="1"/>
    </xf>
    <xf numFmtId="0" fontId="10" fillId="2" borderId="13" xfId="0" applyFont="1" applyFill="1" applyBorder="1" applyAlignment="1">
      <alignment vertical="center" readingOrder="1"/>
    </xf>
    <xf numFmtId="0" fontId="0" fillId="2" borderId="0" xfId="0" applyFill="1"/>
    <xf numFmtId="2" fontId="28" fillId="8" borderId="15"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4" fontId="23" fillId="2" borderId="7" xfId="0" applyNumberFormat="1" applyFont="1" applyFill="1" applyBorder="1" applyAlignment="1">
      <alignment horizontal="right" vertical="center" wrapText="1"/>
    </xf>
    <xf numFmtId="0" fontId="0" fillId="9" borderId="0" xfId="0" applyFill="1"/>
    <xf numFmtId="3" fontId="6" fillId="2" borderId="1" xfId="1" applyNumberFormat="1" applyFont="1" applyFill="1" applyBorder="1" applyAlignment="1">
      <alignment horizontal="left" vertical="center" wrapText="1"/>
    </xf>
    <xf numFmtId="4" fontId="22" fillId="0" borderId="1" xfId="0" applyNumberFormat="1" applyFont="1" applyBorder="1" applyAlignment="1">
      <alignment horizontal="right"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164" fontId="20" fillId="7" borderId="1" xfId="1" applyNumberFormat="1" applyFont="1" applyFill="1" applyBorder="1" applyAlignment="1">
      <alignment horizontal="center" vertical="center" wrapText="1"/>
    </xf>
    <xf numFmtId="3" fontId="30" fillId="8" borderId="1" xfId="1" applyNumberFormat="1" applyFont="1" applyFill="1" applyBorder="1" applyAlignment="1">
      <alignment horizontal="center" vertical="center" wrapText="1"/>
    </xf>
    <xf numFmtId="3" fontId="30" fillId="8" borderId="1" xfId="0" applyNumberFormat="1" applyFont="1" applyFill="1" applyBorder="1" applyAlignment="1">
      <alignment horizontal="left" vertical="center"/>
    </xf>
    <xf numFmtId="2" fontId="30" fillId="8" borderId="1" xfId="0" applyNumberFormat="1" applyFont="1" applyFill="1" applyBorder="1" applyAlignment="1">
      <alignment horizontal="center" vertical="center" wrapText="1"/>
    </xf>
    <xf numFmtId="4" fontId="30" fillId="8" borderId="1" xfId="1" applyNumberFormat="1" applyFont="1" applyFill="1" applyBorder="1" applyAlignment="1">
      <alignment horizontal="center" vertical="center" wrapText="1"/>
    </xf>
    <xf numFmtId="3" fontId="30" fillId="8" borderId="1" xfId="1" applyNumberFormat="1" applyFont="1" applyFill="1" applyBorder="1" applyAlignment="1">
      <alignment horizontal="left" vertical="center" wrapText="1"/>
    </xf>
    <xf numFmtId="164" fontId="30" fillId="8" borderId="9" xfId="1" applyNumberFormat="1" applyFont="1" applyFill="1" applyBorder="1" applyAlignment="1">
      <alignment horizontal="center" vertical="center" wrapText="1"/>
    </xf>
    <xf numFmtId="0" fontId="30" fillId="8" borderId="9" xfId="0" applyFont="1" applyFill="1" applyBorder="1" applyAlignment="1">
      <alignment horizontal="center" vertical="center" wrapText="1"/>
    </xf>
    <xf numFmtId="4" fontId="30" fillId="8" borderId="9" xfId="0" applyNumberFormat="1" applyFont="1" applyFill="1" applyBorder="1" applyAlignment="1">
      <alignment horizontal="center" vertical="center" wrapText="1"/>
    </xf>
    <xf numFmtId="3" fontId="30" fillId="8" borderId="14" xfId="1" applyNumberFormat="1" applyFont="1" applyFill="1" applyBorder="1" applyAlignment="1">
      <alignment horizontal="center" vertical="center" wrapText="1"/>
    </xf>
    <xf numFmtId="3" fontId="30" fillId="8" borderId="14" xfId="0" applyNumberFormat="1" applyFont="1" applyFill="1" applyBorder="1" applyAlignment="1">
      <alignment horizontal="left" vertical="center"/>
    </xf>
    <xf numFmtId="2" fontId="30" fillId="8" borderId="14" xfId="0" applyNumberFormat="1" applyFont="1" applyFill="1" applyBorder="1" applyAlignment="1">
      <alignment horizontal="center" vertical="center" wrapText="1"/>
    </xf>
    <xf numFmtId="2" fontId="30" fillId="8" borderId="15" xfId="0" applyNumberFormat="1" applyFont="1" applyFill="1" applyBorder="1" applyAlignment="1">
      <alignment horizontal="center" vertical="center" wrapText="1"/>
    </xf>
    <xf numFmtId="4" fontId="30" fillId="8" borderId="14" xfId="1" applyNumberFormat="1" applyFont="1" applyFill="1" applyBorder="1" applyAlignment="1">
      <alignment horizontal="center" vertical="center" wrapText="1"/>
    </xf>
    <xf numFmtId="3" fontId="30" fillId="8" borderId="15" xfId="1" applyNumberFormat="1" applyFont="1" applyFill="1" applyBorder="1" applyAlignment="1">
      <alignment horizontal="left" vertical="center" wrapText="1"/>
    </xf>
    <xf numFmtId="2" fontId="30" fillId="8" borderId="16" xfId="0" applyNumberFormat="1" applyFont="1" applyFill="1" applyBorder="1" applyAlignment="1">
      <alignment horizontal="center" vertical="center" wrapText="1"/>
    </xf>
    <xf numFmtId="3" fontId="20" fillId="8" borderId="14" xfId="1" applyNumberFormat="1" applyFont="1" applyFill="1" applyBorder="1" applyAlignment="1">
      <alignment horizontal="center" vertical="center" wrapText="1"/>
    </xf>
    <xf numFmtId="43" fontId="32" fillId="4" borderId="1" xfId="0" applyNumberFormat="1" applyFont="1" applyFill="1" applyBorder="1" applyAlignment="1">
      <alignment vertical="center"/>
    </xf>
    <xf numFmtId="0" fontId="32" fillId="4" borderId="1" xfId="0" applyFont="1" applyFill="1" applyBorder="1" applyAlignment="1">
      <alignment vertical="center"/>
    </xf>
    <xf numFmtId="4" fontId="32" fillId="4" borderId="1" xfId="0" applyNumberFormat="1" applyFont="1" applyFill="1" applyBorder="1" applyAlignment="1">
      <alignment vertical="center"/>
    </xf>
    <xf numFmtId="0" fontId="31" fillId="4" borderId="0" xfId="0" applyFont="1" applyFill="1" applyBorder="1" applyAlignment="1">
      <alignment horizontal="center" vertical="center" wrapText="1" readingOrder="1"/>
    </xf>
    <xf numFmtId="4" fontId="31" fillId="4" borderId="0" xfId="0" applyNumberFormat="1" applyFont="1" applyFill="1" applyBorder="1" applyAlignment="1">
      <alignment horizontal="center" vertical="center" wrapText="1" readingOrder="1"/>
    </xf>
    <xf numFmtId="0" fontId="30" fillId="8" borderId="1" xfId="0" applyFont="1" applyFill="1" applyBorder="1" applyAlignment="1">
      <alignment horizontal="center" vertical="center" readingOrder="1"/>
    </xf>
    <xf numFmtId="4" fontId="30" fillId="8" borderId="1" xfId="0" applyNumberFormat="1" applyFont="1" applyFill="1" applyBorder="1" applyAlignment="1">
      <alignment horizontal="center" vertical="center" readingOrder="1"/>
    </xf>
    <xf numFmtId="3" fontId="30" fillId="8" borderId="1" xfId="1" applyNumberFormat="1" applyFont="1" applyFill="1" applyBorder="1" applyAlignment="1">
      <alignment horizontal="center" vertical="center" wrapText="1" readingOrder="1"/>
    </xf>
    <xf numFmtId="3" fontId="30" fillId="8" borderId="1" xfId="0" applyNumberFormat="1" applyFont="1" applyFill="1" applyBorder="1" applyAlignment="1">
      <alignment horizontal="center" vertical="center" readingOrder="1"/>
    </xf>
    <xf numFmtId="2" fontId="30" fillId="8" borderId="1" xfId="0" applyNumberFormat="1" applyFont="1" applyFill="1" applyBorder="1" applyAlignment="1">
      <alignment horizontal="center" vertical="center" wrapText="1" readingOrder="1"/>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164" fontId="28" fillId="7" borderId="1" xfId="1" applyNumberFormat="1" applyFont="1" applyFill="1" applyBorder="1" applyAlignment="1">
      <alignment horizontal="center" vertical="center" wrapText="1"/>
    </xf>
    <xf numFmtId="3" fontId="9" fillId="0" borderId="1" xfId="0" applyNumberFormat="1" applyFont="1" applyFill="1" applyBorder="1" applyAlignment="1">
      <alignment horizontal="left" vertical="center" wrapText="1"/>
    </xf>
    <xf numFmtId="4" fontId="21" fillId="2" borderId="1" xfId="1" applyNumberFormat="1" applyFont="1" applyFill="1" applyBorder="1" applyAlignment="1">
      <alignment horizontal="right" vertical="center" wrapText="1"/>
    </xf>
    <xf numFmtId="4" fontId="28" fillId="8" borderId="13" xfId="0" applyNumberFormat="1" applyFont="1" applyFill="1" applyBorder="1" applyAlignment="1">
      <alignment horizontal="center" vertical="center"/>
    </xf>
    <xf numFmtId="0" fontId="35" fillId="8" borderId="10" xfId="0" applyFont="1" applyFill="1" applyBorder="1" applyAlignment="1">
      <alignment vertical="center" wrapText="1" readingOrder="1"/>
    </xf>
    <xf numFmtId="3" fontId="36" fillId="8" borderId="13" xfId="0" applyNumberFormat="1" applyFont="1" applyFill="1" applyBorder="1" applyAlignment="1">
      <alignment vertical="center" readingOrder="1"/>
    </xf>
    <xf numFmtId="10" fontId="36" fillId="8" borderId="13" xfId="0" applyNumberFormat="1" applyFont="1" applyFill="1" applyBorder="1" applyAlignment="1">
      <alignment vertical="center" readingOrder="1"/>
    </xf>
    <xf numFmtId="10" fontId="36" fillId="8" borderId="14" xfId="1" applyNumberFormat="1" applyFont="1" applyFill="1" applyBorder="1" applyAlignment="1">
      <alignment vertical="center" wrapText="1" readingOrder="1"/>
    </xf>
    <xf numFmtId="3" fontId="36" fillId="8" borderId="14" xfId="0" applyNumberFormat="1" applyFont="1" applyFill="1" applyBorder="1" applyAlignment="1">
      <alignment vertical="center" readingOrder="1"/>
    </xf>
    <xf numFmtId="4" fontId="36" fillId="8" borderId="13" xfId="0" applyNumberFormat="1" applyFont="1" applyFill="1" applyBorder="1" applyAlignment="1">
      <alignment vertical="center" readingOrder="1"/>
    </xf>
    <xf numFmtId="4" fontId="36" fillId="8" borderId="13" xfId="0" applyNumberFormat="1" applyFont="1" applyFill="1" applyBorder="1" applyAlignment="1">
      <alignment horizontal="center" vertical="center"/>
    </xf>
    <xf numFmtId="2" fontId="34" fillId="8" borderId="15" xfId="0" applyNumberFormat="1" applyFont="1" applyFill="1" applyBorder="1" applyAlignment="1">
      <alignment horizontal="center" vertical="center" wrapText="1"/>
    </xf>
    <xf numFmtId="0" fontId="34" fillId="8" borderId="13" xfId="0" applyFont="1" applyFill="1" applyBorder="1" applyAlignment="1">
      <alignment horizontal="center" vertical="center" readingOrder="1"/>
    </xf>
    <xf numFmtId="4" fontId="34" fillId="8" borderId="13" xfId="0" applyNumberFormat="1" applyFont="1" applyFill="1" applyBorder="1" applyAlignment="1">
      <alignment horizontal="center" vertical="center" readingOrder="1"/>
    </xf>
    <xf numFmtId="10" fontId="34" fillId="8" borderId="14" xfId="1" applyNumberFormat="1" applyFont="1" applyFill="1" applyBorder="1" applyAlignment="1">
      <alignment horizontal="center" vertical="center" wrapText="1" readingOrder="1"/>
    </xf>
    <xf numFmtId="10" fontId="34" fillId="8" borderId="14" xfId="0" applyNumberFormat="1" applyFont="1" applyFill="1" applyBorder="1" applyAlignment="1">
      <alignment horizontal="center" vertical="center" readingOrder="1"/>
    </xf>
    <xf numFmtId="4" fontId="30" fillId="8" borderId="1" xfId="0" applyNumberFormat="1" applyFont="1" applyFill="1" applyBorder="1" applyAlignment="1">
      <alignment horizontal="right" vertical="center" readingOrder="1"/>
    </xf>
    <xf numFmtId="4" fontId="5" fillId="2" borderId="1" xfId="0" applyNumberFormat="1" applyFont="1" applyFill="1" applyBorder="1" applyAlignment="1">
      <alignment horizontal="right" vertical="center" wrapText="1" readingOrder="1"/>
    </xf>
    <xf numFmtId="10" fontId="4" fillId="2" borderId="1" xfId="0" applyNumberFormat="1" applyFont="1" applyFill="1" applyBorder="1" applyAlignment="1">
      <alignment horizontal="right" vertical="center" wrapText="1" readingOrder="1"/>
    </xf>
    <xf numFmtId="4" fontId="4" fillId="2" borderId="9" xfId="0" applyNumberFormat="1" applyFont="1" applyFill="1" applyBorder="1" applyAlignment="1">
      <alignment horizontal="right" vertical="center" wrapText="1" readingOrder="1"/>
    </xf>
    <xf numFmtId="3" fontId="30" fillId="8" borderId="1" xfId="1" applyNumberFormat="1" applyFont="1" applyFill="1" applyBorder="1" applyAlignment="1">
      <alignment horizontal="right" vertical="center" wrapText="1" readingOrder="1"/>
    </xf>
    <xf numFmtId="3" fontId="30" fillId="8" borderId="1" xfId="0" applyNumberFormat="1" applyFont="1" applyFill="1" applyBorder="1" applyAlignment="1">
      <alignment horizontal="right" vertical="center" readingOrder="1"/>
    </xf>
    <xf numFmtId="4" fontId="34" fillId="8" borderId="13" xfId="0" applyNumberFormat="1" applyFont="1" applyFill="1" applyBorder="1" applyAlignment="1">
      <alignment horizontal="right" vertical="center" readingOrder="1"/>
    </xf>
    <xf numFmtId="0" fontId="16" fillId="4" borderId="3" xfId="0" applyFont="1" applyFill="1" applyBorder="1" applyAlignment="1">
      <alignment horizontal="center" vertical="center" wrapText="1"/>
    </xf>
    <xf numFmtId="0" fontId="37"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28" fillId="8" borderId="13" xfId="0" applyFont="1" applyFill="1" applyBorder="1" applyAlignment="1">
      <alignment horizontal="center" vertical="center"/>
    </xf>
    <xf numFmtId="3" fontId="28" fillId="8" borderId="14" xfId="1" applyNumberFormat="1" applyFont="1" applyFill="1" applyBorder="1" applyAlignment="1">
      <alignment horizontal="right" vertical="center" wrapText="1"/>
    </xf>
    <xf numFmtId="9" fontId="22" fillId="8" borderId="14" xfId="0" applyNumberFormat="1" applyFont="1" applyFill="1" applyBorder="1" applyAlignment="1">
      <alignment horizontal="center" vertical="center" wrapText="1" readingOrder="1"/>
    </xf>
    <xf numFmtId="3" fontId="28" fillId="8" borderId="14" xfId="0" applyNumberFormat="1" applyFont="1" applyFill="1" applyBorder="1" applyAlignment="1">
      <alignment horizontal="right" vertical="center"/>
    </xf>
    <xf numFmtId="0" fontId="21" fillId="8" borderId="1" xfId="0" applyFont="1" applyFill="1" applyBorder="1"/>
    <xf numFmtId="4" fontId="28" fillId="8" borderId="1" xfId="0" applyNumberFormat="1" applyFont="1" applyFill="1" applyBorder="1" applyAlignment="1">
      <alignment horizontal="center" vertical="center"/>
    </xf>
    <xf numFmtId="3" fontId="28" fillId="8" borderId="1" xfId="1" applyNumberFormat="1" applyFont="1" applyFill="1" applyBorder="1" applyAlignment="1">
      <alignment horizontal="right" vertical="center" wrapText="1"/>
    </xf>
    <xf numFmtId="4" fontId="28" fillId="8" borderId="1" xfId="0" applyNumberFormat="1" applyFont="1" applyFill="1" applyBorder="1" applyAlignment="1">
      <alignment horizontal="right" vertical="center"/>
    </xf>
    <xf numFmtId="3" fontId="10" fillId="8" borderId="5" xfId="1" applyNumberFormat="1" applyFont="1" applyFill="1" applyBorder="1" applyAlignment="1">
      <alignment horizontal="right" vertical="center" wrapText="1"/>
    </xf>
    <xf numFmtId="2" fontId="10" fillId="8" borderId="5" xfId="0" applyNumberFormat="1" applyFont="1" applyFill="1" applyBorder="1" applyAlignment="1">
      <alignment horizontal="center" vertical="center" wrapText="1"/>
    </xf>
    <xf numFmtId="2" fontId="10" fillId="8" borderId="6" xfId="0" applyNumberFormat="1" applyFont="1" applyFill="1" applyBorder="1" applyAlignment="1">
      <alignment horizontal="center" vertical="center" wrapText="1"/>
    </xf>
    <xf numFmtId="4" fontId="10" fillId="8" borderId="1" xfId="0" applyNumberFormat="1" applyFont="1" applyFill="1" applyBorder="1" applyAlignment="1">
      <alignment vertical="center"/>
    </xf>
    <xf numFmtId="3" fontId="10" fillId="8" borderId="21" xfId="1" applyNumberFormat="1" applyFont="1" applyFill="1" applyBorder="1" applyAlignment="1">
      <alignment horizontal="right" vertical="center" wrapText="1"/>
    </xf>
    <xf numFmtId="2" fontId="10" fillId="8" borderId="21" xfId="0" applyNumberFormat="1" applyFont="1" applyFill="1" applyBorder="1" applyAlignment="1">
      <alignment horizontal="center" vertical="center" wrapText="1"/>
    </xf>
    <xf numFmtId="2" fontId="10" fillId="8" borderId="17" xfId="0" applyNumberFormat="1" applyFont="1" applyFill="1" applyBorder="1" applyAlignment="1">
      <alignment horizontal="center" vertical="center" wrapText="1"/>
    </xf>
    <xf numFmtId="2" fontId="10" fillId="8" borderId="7" xfId="0" applyNumberFormat="1" applyFont="1" applyFill="1" applyBorder="1" applyAlignment="1">
      <alignment horizontal="center" vertical="center" wrapText="1"/>
    </xf>
    <xf numFmtId="2" fontId="10" fillId="8" borderId="9" xfId="0" applyNumberFormat="1" applyFont="1" applyFill="1" applyBorder="1" applyAlignment="1">
      <alignment horizontal="center" vertical="center" wrapText="1"/>
    </xf>
    <xf numFmtId="2" fontId="10" fillId="8" borderId="1" xfId="0" applyNumberFormat="1" applyFont="1" applyFill="1" applyBorder="1" applyAlignment="1">
      <alignment horizontal="center" vertical="center" wrapText="1"/>
    </xf>
    <xf numFmtId="3" fontId="31" fillId="4" borderId="1" xfId="1" applyNumberFormat="1" applyFont="1" applyFill="1" applyBorder="1" applyAlignment="1">
      <alignment horizontal="right" vertical="center" wrapText="1"/>
    </xf>
    <xf numFmtId="0" fontId="31" fillId="4" borderId="1" xfId="0" applyFont="1" applyFill="1" applyBorder="1" applyAlignment="1">
      <alignment horizontal="center" vertical="center" wrapText="1"/>
    </xf>
    <xf numFmtId="0" fontId="38" fillId="4" borderId="1" xfId="0" applyFont="1" applyFill="1" applyBorder="1"/>
    <xf numFmtId="0" fontId="40" fillId="2" borderId="0" xfId="0" applyFont="1" applyFill="1" applyBorder="1"/>
    <xf numFmtId="0" fontId="40" fillId="2" borderId="0" xfId="0" applyFont="1" applyFill="1" applyBorder="1" applyAlignment="1">
      <alignment horizontal="center"/>
    </xf>
    <xf numFmtId="0" fontId="41" fillId="2" borderId="0" xfId="0" applyFont="1" applyFill="1" applyBorder="1" applyAlignment="1">
      <alignment horizontal="center"/>
    </xf>
    <xf numFmtId="165" fontId="23" fillId="2" borderId="1" xfId="2"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2" fontId="27" fillId="0" borderId="1" xfId="0" applyNumberFormat="1" applyFont="1" applyBorder="1" applyAlignment="1">
      <alignment horizontal="left" vertical="center" wrapText="1"/>
    </xf>
    <xf numFmtId="4" fontId="4" fillId="2" borderId="1" xfId="0" applyNumberFormat="1" applyFont="1" applyFill="1" applyBorder="1" applyAlignment="1">
      <alignment horizontal="right" vertical="center" wrapText="1" readingOrder="1"/>
    </xf>
    <xf numFmtId="4" fontId="23" fillId="0" borderId="7" xfId="0" applyNumberFormat="1" applyFont="1" applyBorder="1" applyAlignment="1">
      <alignment horizontal="right" vertical="center" wrapText="1" readingOrder="1"/>
    </xf>
    <xf numFmtId="3" fontId="22" fillId="2" borderId="1" xfId="0" applyNumberFormat="1" applyFont="1" applyFill="1" applyBorder="1" applyAlignment="1">
      <alignment vertical="center" wrapText="1" readingOrder="1"/>
    </xf>
    <xf numFmtId="0" fontId="7" fillId="3" borderId="0" xfId="0" applyFont="1" applyFill="1" applyAlignment="1">
      <alignment horizontal="center"/>
    </xf>
    <xf numFmtId="0" fontId="13" fillId="2" borderId="0" xfId="0" applyFont="1" applyFill="1" applyAlignment="1">
      <alignment horizontal="center"/>
    </xf>
    <xf numFmtId="0" fontId="17" fillId="0" borderId="0" xfId="0" applyFont="1" applyAlignment="1">
      <alignment horizontal="left"/>
    </xf>
    <xf numFmtId="0" fontId="11" fillId="0" borderId="0" xfId="0" applyFont="1" applyAlignment="1">
      <alignment horizontal="left" vertical="center"/>
    </xf>
    <xf numFmtId="0" fontId="11" fillId="2" borderId="0" xfId="0" applyFont="1" applyFill="1" applyBorder="1" applyAlignment="1">
      <alignment horizontal="center" vertical="center" wrapText="1"/>
    </xf>
    <xf numFmtId="0" fontId="11" fillId="0" borderId="0" xfId="0" applyFont="1" applyAlignment="1">
      <alignment wrapText="1"/>
    </xf>
    <xf numFmtId="0" fontId="11" fillId="2" borderId="0" xfId="0" applyFont="1" applyFill="1" applyBorder="1" applyAlignment="1">
      <alignment horizontal="center"/>
    </xf>
    <xf numFmtId="0" fontId="10" fillId="8" borderId="1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4" xfId="0" applyFont="1" applyFill="1" applyBorder="1" applyAlignment="1">
      <alignment horizontal="center" vertical="center"/>
    </xf>
    <xf numFmtId="0" fontId="11" fillId="2" borderId="3" xfId="0" applyFont="1" applyFill="1" applyBorder="1" applyAlignment="1">
      <alignment horizontal="right"/>
    </xf>
    <xf numFmtId="0" fontId="3" fillId="2" borderId="3" xfId="0" applyFont="1" applyFill="1" applyBorder="1" applyAlignment="1">
      <alignment horizontal="right"/>
    </xf>
    <xf numFmtId="0" fontId="20" fillId="8" borderId="10" xfId="0" applyFont="1" applyFill="1" applyBorder="1" applyAlignment="1">
      <alignment horizontal="center" vertical="center"/>
    </xf>
    <xf numFmtId="0" fontId="20" fillId="8" borderId="13"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3" xfId="0" applyFont="1" applyFill="1" applyBorder="1" applyAlignment="1">
      <alignment horizontal="center" vertical="center"/>
    </xf>
    <xf numFmtId="0" fontId="30" fillId="8" borderId="4" xfId="0" applyFont="1" applyFill="1" applyBorder="1" applyAlignment="1">
      <alignment horizontal="center" vertical="center"/>
    </xf>
    <xf numFmtId="0" fontId="32" fillId="4"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0" fillId="8" borderId="18" xfId="0" applyFont="1" applyFill="1" applyBorder="1" applyAlignment="1">
      <alignment horizontal="center" vertical="center"/>
    </xf>
    <xf numFmtId="0" fontId="30" fillId="8" borderId="11" xfId="0" applyFont="1" applyFill="1" applyBorder="1" applyAlignment="1">
      <alignment horizontal="center" vertical="center"/>
    </xf>
    <xf numFmtId="0" fontId="30" fillId="8" borderId="12" xfId="0" applyFont="1" applyFill="1" applyBorder="1" applyAlignment="1">
      <alignment horizontal="center" vertical="center"/>
    </xf>
    <xf numFmtId="0" fontId="30" fillId="8" borderId="3" xfId="0" applyFont="1" applyFill="1" applyBorder="1" applyAlignment="1">
      <alignment horizontal="center" vertical="center"/>
    </xf>
    <xf numFmtId="0" fontId="30" fillId="8" borderId="25"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0" fontId="31" fillId="4" borderId="13"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Alignment="1">
      <alignment horizontal="center"/>
    </xf>
    <xf numFmtId="0" fontId="39" fillId="2" borderId="0" xfId="0" applyFont="1" applyFill="1" applyBorder="1" applyAlignment="1">
      <alignment horizontal="center" vertical="center"/>
    </xf>
    <xf numFmtId="0" fontId="34" fillId="8" borderId="10" xfId="0" applyFont="1" applyFill="1" applyBorder="1" applyAlignment="1">
      <alignment horizontal="center" vertical="center" readingOrder="1"/>
    </xf>
    <xf numFmtId="0" fontId="34" fillId="8" borderId="13" xfId="0" applyFont="1" applyFill="1" applyBorder="1" applyAlignment="1">
      <alignment horizontal="center" vertical="center" readingOrder="1"/>
    </xf>
    <xf numFmtId="0" fontId="36" fillId="8" borderId="10" xfId="0" applyFont="1" applyFill="1" applyBorder="1" applyAlignment="1">
      <alignment vertical="center" readingOrder="1"/>
    </xf>
    <xf numFmtId="0" fontId="36" fillId="8" borderId="13" xfId="0" applyFont="1" applyFill="1" applyBorder="1" applyAlignment="1">
      <alignment vertical="center" readingOrder="1"/>
    </xf>
    <xf numFmtId="0" fontId="30" fillId="8" borderId="1" xfId="0" applyFont="1" applyFill="1" applyBorder="1" applyAlignment="1">
      <alignment horizontal="center" vertical="center" readingOrder="1"/>
    </xf>
    <xf numFmtId="0" fontId="28" fillId="8" borderId="1" xfId="0" applyFont="1" applyFill="1" applyBorder="1" applyAlignment="1">
      <alignment horizontal="center" vertical="center"/>
    </xf>
    <xf numFmtId="0" fontId="11" fillId="2" borderId="0" xfId="0" applyFont="1" applyFill="1" applyBorder="1" applyAlignment="1">
      <alignment horizontal="left" vertical="center"/>
    </xf>
    <xf numFmtId="0" fontId="28" fillId="8" borderId="10" xfId="0" applyFont="1" applyFill="1" applyBorder="1" applyAlignment="1">
      <alignment horizontal="center" vertical="center"/>
    </xf>
    <xf numFmtId="0" fontId="28" fillId="8" borderId="13" xfId="0" applyFont="1" applyFill="1" applyBorder="1" applyAlignment="1">
      <alignment horizontal="center" vertical="center"/>
    </xf>
    <xf numFmtId="0" fontId="18" fillId="0" borderId="0" xfId="0" applyFont="1" applyAlignment="1">
      <alignment horizontal="left" vertical="center"/>
    </xf>
    <xf numFmtId="0" fontId="11" fillId="0" borderId="0" xfId="0" applyFont="1" applyBorder="1" applyAlignment="1">
      <alignment horizontal="center" vertical="center"/>
    </xf>
    <xf numFmtId="0" fontId="10" fillId="8" borderId="22"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9" xfId="0" applyFont="1" applyFill="1" applyBorder="1" applyAlignment="1">
      <alignment horizontal="center" vertical="center"/>
    </xf>
    <xf numFmtId="0" fontId="31" fillId="4" borderId="1" xfId="0" applyFont="1" applyFill="1" applyBorder="1" applyAlignment="1">
      <alignment horizontal="center" vertical="center"/>
    </xf>
    <xf numFmtId="0" fontId="10" fillId="8" borderId="0" xfId="0" applyFont="1" applyFill="1" applyBorder="1" applyAlignment="1">
      <alignment horizontal="center" vertical="center"/>
    </xf>
    <xf numFmtId="2" fontId="22" fillId="0" borderId="21" xfId="0" applyNumberFormat="1" applyFont="1" applyBorder="1" applyAlignment="1">
      <alignment horizontal="left" vertical="center" wrapText="1"/>
    </xf>
    <xf numFmtId="2" fontId="22" fillId="0" borderId="1" xfId="0" applyNumberFormat="1"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57150</xdr:rowOff>
    </xdr:from>
    <xdr:to>
      <xdr:col>0</xdr:col>
      <xdr:colOff>1226761</xdr:colOff>
      <xdr:row>3</xdr:row>
      <xdr:rowOff>85725</xdr:rowOff>
    </xdr:to>
    <xdr:pic>
      <xdr:nvPicPr>
        <xdr:cNvPr id="3" name="Imagen 2"/>
        <xdr:cNvPicPr>
          <a:picLocks noChangeAspect="1"/>
        </xdr:cNvPicPr>
      </xdr:nvPicPr>
      <xdr:blipFill>
        <a:blip xmlns:r="http://schemas.openxmlformats.org/officeDocument/2006/relationships" r:embed="rId1"/>
        <a:stretch>
          <a:fillRect/>
        </a:stretch>
      </xdr:blipFill>
      <xdr:spPr>
        <a:xfrm>
          <a:off x="85725" y="247650"/>
          <a:ext cx="1141036"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85481</xdr:rowOff>
    </xdr:from>
    <xdr:to>
      <xdr:col>2</xdr:col>
      <xdr:colOff>451828</xdr:colOff>
      <xdr:row>4</xdr:row>
      <xdr:rowOff>228798</xdr:rowOff>
    </xdr:to>
    <xdr:pic>
      <xdr:nvPicPr>
        <xdr:cNvPr id="3" name="Imagen 2"/>
        <xdr:cNvPicPr>
          <a:picLocks noChangeAspect="1"/>
        </xdr:cNvPicPr>
      </xdr:nvPicPr>
      <xdr:blipFill>
        <a:blip xmlns:r="http://schemas.openxmlformats.org/officeDocument/2006/relationships" r:embed="rId1"/>
        <a:stretch>
          <a:fillRect/>
        </a:stretch>
      </xdr:blipFill>
      <xdr:spPr>
        <a:xfrm>
          <a:off x="1" y="500673"/>
          <a:ext cx="2014904" cy="790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266700</xdr:colOff>
      <xdr:row>28</xdr:row>
      <xdr:rowOff>0</xdr:rowOff>
    </xdr:from>
    <xdr:ext cx="184731" cy="264560"/>
    <xdr:sp macro="" textlink="">
      <xdr:nvSpPr>
        <xdr:cNvPr id="2" name="3 CuadroTexto">
          <a:extLst>
            <a:ext uri="{FF2B5EF4-FFF2-40B4-BE49-F238E27FC236}">
              <a16:creationId xmlns="" xmlns:a16="http://schemas.microsoft.com/office/drawing/2014/main" id="{00000000-0008-0000-0000-000002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 name="4 CuadroTexto">
          <a:extLst>
            <a:ext uri="{FF2B5EF4-FFF2-40B4-BE49-F238E27FC236}">
              <a16:creationId xmlns="" xmlns:a16="http://schemas.microsoft.com/office/drawing/2014/main" id="{00000000-0008-0000-0000-000003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 name="5 CuadroTexto">
          <a:extLst>
            <a:ext uri="{FF2B5EF4-FFF2-40B4-BE49-F238E27FC236}">
              <a16:creationId xmlns="" xmlns:a16="http://schemas.microsoft.com/office/drawing/2014/main" id="{00000000-0008-0000-0000-000004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5" name="6 CuadroTexto">
          <a:extLst>
            <a:ext uri="{FF2B5EF4-FFF2-40B4-BE49-F238E27FC236}">
              <a16:creationId xmlns="" xmlns:a16="http://schemas.microsoft.com/office/drawing/2014/main" id="{00000000-0008-0000-0000-000005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6" name="1 CuadroTexto">
          <a:extLst>
            <a:ext uri="{FF2B5EF4-FFF2-40B4-BE49-F238E27FC236}">
              <a16:creationId xmlns="" xmlns:a16="http://schemas.microsoft.com/office/drawing/2014/main" id="{00000000-0008-0000-0000-000006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7" name="2 CuadroTexto">
          <a:extLst>
            <a:ext uri="{FF2B5EF4-FFF2-40B4-BE49-F238E27FC236}">
              <a16:creationId xmlns="" xmlns:a16="http://schemas.microsoft.com/office/drawing/2014/main" id="{00000000-0008-0000-0000-00000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8" name="3 CuadroTexto">
          <a:extLst>
            <a:ext uri="{FF2B5EF4-FFF2-40B4-BE49-F238E27FC236}">
              <a16:creationId xmlns="" xmlns:a16="http://schemas.microsoft.com/office/drawing/2014/main" id="{00000000-0008-0000-0000-00000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9" name="4 CuadroTexto">
          <a:extLst>
            <a:ext uri="{FF2B5EF4-FFF2-40B4-BE49-F238E27FC236}">
              <a16:creationId xmlns="" xmlns:a16="http://schemas.microsoft.com/office/drawing/2014/main" id="{00000000-0008-0000-0000-00000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0" name="5 CuadroTexto">
          <a:extLst>
            <a:ext uri="{FF2B5EF4-FFF2-40B4-BE49-F238E27FC236}">
              <a16:creationId xmlns="" xmlns:a16="http://schemas.microsoft.com/office/drawing/2014/main" id="{00000000-0008-0000-0000-00000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 name="6 CuadroTexto">
          <a:extLst>
            <a:ext uri="{FF2B5EF4-FFF2-40B4-BE49-F238E27FC236}">
              <a16:creationId xmlns="" xmlns:a16="http://schemas.microsoft.com/office/drawing/2014/main" id="{00000000-0008-0000-0000-00000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2" name="2 CuadroTexto">
          <a:extLst>
            <a:ext uri="{FF2B5EF4-FFF2-40B4-BE49-F238E27FC236}">
              <a16:creationId xmlns="" xmlns:a16="http://schemas.microsoft.com/office/drawing/2014/main" id="{00000000-0008-0000-0000-00000C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3" name="3 CuadroTexto">
          <a:extLst>
            <a:ext uri="{FF2B5EF4-FFF2-40B4-BE49-F238E27FC236}">
              <a16:creationId xmlns="" xmlns:a16="http://schemas.microsoft.com/office/drawing/2014/main" id="{00000000-0008-0000-0000-00000D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4" name="4 CuadroTexto">
          <a:extLst>
            <a:ext uri="{FF2B5EF4-FFF2-40B4-BE49-F238E27FC236}">
              <a16:creationId xmlns="" xmlns:a16="http://schemas.microsoft.com/office/drawing/2014/main" id="{00000000-0008-0000-0000-00000E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5" name="5 CuadroTexto">
          <a:extLst>
            <a:ext uri="{FF2B5EF4-FFF2-40B4-BE49-F238E27FC236}">
              <a16:creationId xmlns="" xmlns:a16="http://schemas.microsoft.com/office/drawing/2014/main" id="{00000000-0008-0000-0000-00000F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 name="6 CuadroTexto">
          <a:extLst>
            <a:ext uri="{FF2B5EF4-FFF2-40B4-BE49-F238E27FC236}">
              <a16:creationId xmlns="" xmlns:a16="http://schemas.microsoft.com/office/drawing/2014/main" id="{00000000-0008-0000-0000-000010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7" name="1 CuadroTexto">
          <a:extLst>
            <a:ext uri="{FF2B5EF4-FFF2-40B4-BE49-F238E27FC236}">
              <a16:creationId xmlns="" xmlns:a16="http://schemas.microsoft.com/office/drawing/2014/main" id="{00000000-0008-0000-0000-000011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8" name="2 CuadroTexto">
          <a:extLst>
            <a:ext uri="{FF2B5EF4-FFF2-40B4-BE49-F238E27FC236}">
              <a16:creationId xmlns="" xmlns:a16="http://schemas.microsoft.com/office/drawing/2014/main" id="{00000000-0008-0000-0000-000012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9" name="3 CuadroTexto">
          <a:extLst>
            <a:ext uri="{FF2B5EF4-FFF2-40B4-BE49-F238E27FC236}">
              <a16:creationId xmlns="" xmlns:a16="http://schemas.microsoft.com/office/drawing/2014/main" id="{00000000-0008-0000-0000-000013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0" name="4 CuadroTexto">
          <a:extLst>
            <a:ext uri="{FF2B5EF4-FFF2-40B4-BE49-F238E27FC236}">
              <a16:creationId xmlns="" xmlns:a16="http://schemas.microsoft.com/office/drawing/2014/main" id="{00000000-0008-0000-0000-000014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1" name="5 CuadroTexto">
          <a:extLst>
            <a:ext uri="{FF2B5EF4-FFF2-40B4-BE49-F238E27FC236}">
              <a16:creationId xmlns="" xmlns:a16="http://schemas.microsoft.com/office/drawing/2014/main" id="{00000000-0008-0000-0000-000015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22" name="6 CuadroTexto">
          <a:extLst>
            <a:ext uri="{FF2B5EF4-FFF2-40B4-BE49-F238E27FC236}">
              <a16:creationId xmlns="" xmlns:a16="http://schemas.microsoft.com/office/drawing/2014/main" id="{00000000-0008-0000-0000-000016000000}"/>
            </a:ext>
          </a:extLst>
        </xdr:cNvPr>
        <xdr:cNvSpPr txBox="1"/>
      </xdr:nvSpPr>
      <xdr:spPr>
        <a:xfrm>
          <a:off x="2028825" y="414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 name="2 CuadroTexto">
          <a:extLst>
            <a:ext uri="{FF2B5EF4-FFF2-40B4-BE49-F238E27FC236}">
              <a16:creationId xmlns="" xmlns:a16="http://schemas.microsoft.com/office/drawing/2014/main" id="{00000000-0008-0000-0000-00001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 name="3 CuadroTexto">
          <a:extLst>
            <a:ext uri="{FF2B5EF4-FFF2-40B4-BE49-F238E27FC236}">
              <a16:creationId xmlns="" xmlns:a16="http://schemas.microsoft.com/office/drawing/2014/main" id="{00000000-0008-0000-0000-00001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5" name="4 CuadroTexto">
          <a:extLst>
            <a:ext uri="{FF2B5EF4-FFF2-40B4-BE49-F238E27FC236}">
              <a16:creationId xmlns="" xmlns:a16="http://schemas.microsoft.com/office/drawing/2014/main" id="{00000000-0008-0000-0000-00001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 name="5 CuadroTexto">
          <a:extLst>
            <a:ext uri="{FF2B5EF4-FFF2-40B4-BE49-F238E27FC236}">
              <a16:creationId xmlns="" xmlns:a16="http://schemas.microsoft.com/office/drawing/2014/main" id="{00000000-0008-0000-0000-00001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 name="6 CuadroTexto">
          <a:extLst>
            <a:ext uri="{FF2B5EF4-FFF2-40B4-BE49-F238E27FC236}">
              <a16:creationId xmlns="" xmlns:a16="http://schemas.microsoft.com/office/drawing/2014/main" id="{00000000-0008-0000-0000-00001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8" name="1 CuadroTexto">
          <a:extLst>
            <a:ext uri="{FF2B5EF4-FFF2-40B4-BE49-F238E27FC236}">
              <a16:creationId xmlns="" xmlns:a16="http://schemas.microsoft.com/office/drawing/2014/main" id="{00000000-0008-0000-0000-00001C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 name="2 CuadroTexto">
          <a:extLst>
            <a:ext uri="{FF2B5EF4-FFF2-40B4-BE49-F238E27FC236}">
              <a16:creationId xmlns="" xmlns:a16="http://schemas.microsoft.com/office/drawing/2014/main" id="{00000000-0008-0000-0000-00001D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 name="3 CuadroTexto">
          <a:extLst>
            <a:ext uri="{FF2B5EF4-FFF2-40B4-BE49-F238E27FC236}">
              <a16:creationId xmlns="" xmlns:a16="http://schemas.microsoft.com/office/drawing/2014/main" id="{00000000-0008-0000-0000-00001E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 name="4 CuadroTexto">
          <a:extLst>
            <a:ext uri="{FF2B5EF4-FFF2-40B4-BE49-F238E27FC236}">
              <a16:creationId xmlns="" xmlns:a16="http://schemas.microsoft.com/office/drawing/2014/main" id="{00000000-0008-0000-0000-00001F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 name="5 CuadroTexto">
          <a:extLst>
            <a:ext uri="{FF2B5EF4-FFF2-40B4-BE49-F238E27FC236}">
              <a16:creationId xmlns="" xmlns:a16="http://schemas.microsoft.com/office/drawing/2014/main" id="{00000000-0008-0000-0000-000020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 name="6 CuadroTexto">
          <a:extLst>
            <a:ext uri="{FF2B5EF4-FFF2-40B4-BE49-F238E27FC236}">
              <a16:creationId xmlns="" xmlns:a16="http://schemas.microsoft.com/office/drawing/2014/main" id="{00000000-0008-0000-0000-000021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 name="2 CuadroTexto">
          <a:extLst>
            <a:ext uri="{FF2B5EF4-FFF2-40B4-BE49-F238E27FC236}">
              <a16:creationId xmlns="" xmlns:a16="http://schemas.microsoft.com/office/drawing/2014/main" id="{00000000-0008-0000-0000-000022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5" name="3 CuadroTexto">
          <a:extLst>
            <a:ext uri="{FF2B5EF4-FFF2-40B4-BE49-F238E27FC236}">
              <a16:creationId xmlns="" xmlns:a16="http://schemas.microsoft.com/office/drawing/2014/main" id="{00000000-0008-0000-0000-000023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6" name="4 CuadroTexto">
          <a:extLst>
            <a:ext uri="{FF2B5EF4-FFF2-40B4-BE49-F238E27FC236}">
              <a16:creationId xmlns="" xmlns:a16="http://schemas.microsoft.com/office/drawing/2014/main" id="{00000000-0008-0000-0000-000024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7" name="5 CuadroTexto">
          <a:extLst>
            <a:ext uri="{FF2B5EF4-FFF2-40B4-BE49-F238E27FC236}">
              <a16:creationId xmlns="" xmlns:a16="http://schemas.microsoft.com/office/drawing/2014/main" id="{00000000-0008-0000-0000-000025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8" name="6 CuadroTexto">
          <a:extLst>
            <a:ext uri="{FF2B5EF4-FFF2-40B4-BE49-F238E27FC236}">
              <a16:creationId xmlns="" xmlns:a16="http://schemas.microsoft.com/office/drawing/2014/main" id="{00000000-0008-0000-0000-000026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9" name="1 CuadroTexto">
          <a:extLst>
            <a:ext uri="{FF2B5EF4-FFF2-40B4-BE49-F238E27FC236}">
              <a16:creationId xmlns="" xmlns:a16="http://schemas.microsoft.com/office/drawing/2014/main" id="{00000000-0008-0000-0000-000027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0" name="2 CuadroTexto">
          <a:extLst>
            <a:ext uri="{FF2B5EF4-FFF2-40B4-BE49-F238E27FC236}">
              <a16:creationId xmlns="" xmlns:a16="http://schemas.microsoft.com/office/drawing/2014/main" id="{00000000-0008-0000-0000-000028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1" name="3 CuadroTexto">
          <a:extLst>
            <a:ext uri="{FF2B5EF4-FFF2-40B4-BE49-F238E27FC236}">
              <a16:creationId xmlns="" xmlns:a16="http://schemas.microsoft.com/office/drawing/2014/main" id="{00000000-0008-0000-0000-000029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2" name="4 CuadroTexto">
          <a:extLst>
            <a:ext uri="{FF2B5EF4-FFF2-40B4-BE49-F238E27FC236}">
              <a16:creationId xmlns="" xmlns:a16="http://schemas.microsoft.com/office/drawing/2014/main" id="{00000000-0008-0000-0000-00002A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3" name="5 CuadroTexto">
          <a:extLst>
            <a:ext uri="{FF2B5EF4-FFF2-40B4-BE49-F238E27FC236}">
              <a16:creationId xmlns="" xmlns:a16="http://schemas.microsoft.com/office/drawing/2014/main" id="{00000000-0008-0000-0000-00002B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44" name="6 CuadroTexto">
          <a:extLst>
            <a:ext uri="{FF2B5EF4-FFF2-40B4-BE49-F238E27FC236}">
              <a16:creationId xmlns="" xmlns:a16="http://schemas.microsoft.com/office/drawing/2014/main" id="{00000000-0008-0000-0000-00002C00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6" name="3 CuadroTexto">
          <a:extLst>
            <a:ext uri="{FF2B5EF4-FFF2-40B4-BE49-F238E27FC236}">
              <a16:creationId xmlns="" xmlns:a16="http://schemas.microsoft.com/office/drawing/2014/main" id="{00000000-0008-0000-0000-00002E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7" name="4 CuadroTexto">
          <a:extLst>
            <a:ext uri="{FF2B5EF4-FFF2-40B4-BE49-F238E27FC236}">
              <a16:creationId xmlns="" xmlns:a16="http://schemas.microsoft.com/office/drawing/2014/main" id="{00000000-0008-0000-0000-00002F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8" name="5 CuadroTexto">
          <a:extLst>
            <a:ext uri="{FF2B5EF4-FFF2-40B4-BE49-F238E27FC236}">
              <a16:creationId xmlns="" xmlns:a16="http://schemas.microsoft.com/office/drawing/2014/main" id="{00000000-0008-0000-0000-000030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49" name="6 CuadroTexto">
          <a:extLst>
            <a:ext uri="{FF2B5EF4-FFF2-40B4-BE49-F238E27FC236}">
              <a16:creationId xmlns="" xmlns:a16="http://schemas.microsoft.com/office/drawing/2014/main" id="{00000000-0008-0000-0000-000031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0" name="1 CuadroTexto">
          <a:extLst>
            <a:ext uri="{FF2B5EF4-FFF2-40B4-BE49-F238E27FC236}">
              <a16:creationId xmlns="" xmlns:a16="http://schemas.microsoft.com/office/drawing/2014/main" id="{00000000-0008-0000-0000-000032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1" name="2 CuadroTexto">
          <a:extLst>
            <a:ext uri="{FF2B5EF4-FFF2-40B4-BE49-F238E27FC236}">
              <a16:creationId xmlns="" xmlns:a16="http://schemas.microsoft.com/office/drawing/2014/main" id="{00000000-0008-0000-0000-000033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52" name="3 CuadroTexto">
          <a:extLst>
            <a:ext uri="{FF2B5EF4-FFF2-40B4-BE49-F238E27FC236}">
              <a16:creationId xmlns="" xmlns:a16="http://schemas.microsoft.com/office/drawing/2014/main" id="{00000000-0008-0000-0000-000034000000}"/>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3" name="3 CuadroTexto">
          <a:extLst>
            <a:ext uri="{FF2B5EF4-FFF2-40B4-BE49-F238E27FC236}">
              <a16:creationId xmlns="" xmlns:a16="http://schemas.microsoft.com/office/drawing/2014/main" id="{00000000-0008-0000-0000-00003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4" name="4 CuadroTexto">
          <a:extLst>
            <a:ext uri="{FF2B5EF4-FFF2-40B4-BE49-F238E27FC236}">
              <a16:creationId xmlns="" xmlns:a16="http://schemas.microsoft.com/office/drawing/2014/main" id="{00000000-0008-0000-0000-00003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5" name="5 CuadroTexto">
          <a:extLst>
            <a:ext uri="{FF2B5EF4-FFF2-40B4-BE49-F238E27FC236}">
              <a16:creationId xmlns="" xmlns:a16="http://schemas.microsoft.com/office/drawing/2014/main" id="{00000000-0008-0000-0000-00003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6" name="6 CuadroTexto">
          <a:extLst>
            <a:ext uri="{FF2B5EF4-FFF2-40B4-BE49-F238E27FC236}">
              <a16:creationId xmlns="" xmlns:a16="http://schemas.microsoft.com/office/drawing/2014/main" id="{00000000-0008-0000-0000-00003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7" name="1 CuadroTexto">
          <a:extLst>
            <a:ext uri="{FF2B5EF4-FFF2-40B4-BE49-F238E27FC236}">
              <a16:creationId xmlns="" xmlns:a16="http://schemas.microsoft.com/office/drawing/2014/main" id="{00000000-0008-0000-0000-00003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8" name="2 CuadroTexto">
          <a:extLst>
            <a:ext uri="{FF2B5EF4-FFF2-40B4-BE49-F238E27FC236}">
              <a16:creationId xmlns="" xmlns:a16="http://schemas.microsoft.com/office/drawing/2014/main" id="{00000000-0008-0000-0000-00003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59" name="3 CuadroTexto">
          <a:extLst>
            <a:ext uri="{FF2B5EF4-FFF2-40B4-BE49-F238E27FC236}">
              <a16:creationId xmlns="" xmlns:a16="http://schemas.microsoft.com/office/drawing/2014/main" id="{00000000-0008-0000-0000-00003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0" name="4 CuadroTexto">
          <a:extLst>
            <a:ext uri="{FF2B5EF4-FFF2-40B4-BE49-F238E27FC236}">
              <a16:creationId xmlns="" xmlns:a16="http://schemas.microsoft.com/office/drawing/2014/main" id="{00000000-0008-0000-0000-00003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1" name="5 CuadroTexto">
          <a:extLst>
            <a:ext uri="{FF2B5EF4-FFF2-40B4-BE49-F238E27FC236}">
              <a16:creationId xmlns="" xmlns:a16="http://schemas.microsoft.com/office/drawing/2014/main" id="{00000000-0008-0000-0000-00003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2" name="6 CuadroTexto">
          <a:extLst>
            <a:ext uri="{FF2B5EF4-FFF2-40B4-BE49-F238E27FC236}">
              <a16:creationId xmlns="" xmlns:a16="http://schemas.microsoft.com/office/drawing/2014/main" id="{00000000-0008-0000-0000-00003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3" name="2 CuadroTexto">
          <a:extLst>
            <a:ext uri="{FF2B5EF4-FFF2-40B4-BE49-F238E27FC236}">
              <a16:creationId xmlns="" xmlns:a16="http://schemas.microsoft.com/office/drawing/2014/main" id="{00000000-0008-0000-0000-00003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4" name="3 CuadroTexto">
          <a:extLst>
            <a:ext uri="{FF2B5EF4-FFF2-40B4-BE49-F238E27FC236}">
              <a16:creationId xmlns="" xmlns:a16="http://schemas.microsoft.com/office/drawing/2014/main" id="{00000000-0008-0000-0000-00004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5" name="4 CuadroTexto">
          <a:extLst>
            <a:ext uri="{FF2B5EF4-FFF2-40B4-BE49-F238E27FC236}">
              <a16:creationId xmlns="" xmlns:a16="http://schemas.microsoft.com/office/drawing/2014/main" id="{00000000-0008-0000-0000-00004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6" name="5 CuadroTexto">
          <a:extLst>
            <a:ext uri="{FF2B5EF4-FFF2-40B4-BE49-F238E27FC236}">
              <a16:creationId xmlns="" xmlns:a16="http://schemas.microsoft.com/office/drawing/2014/main" id="{00000000-0008-0000-0000-00004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7" name="6 CuadroTexto">
          <a:extLst>
            <a:ext uri="{FF2B5EF4-FFF2-40B4-BE49-F238E27FC236}">
              <a16:creationId xmlns="" xmlns:a16="http://schemas.microsoft.com/office/drawing/2014/main" id="{00000000-0008-0000-0000-00004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8" name="1 CuadroTexto">
          <a:extLst>
            <a:ext uri="{FF2B5EF4-FFF2-40B4-BE49-F238E27FC236}">
              <a16:creationId xmlns="" xmlns:a16="http://schemas.microsoft.com/office/drawing/2014/main" id="{00000000-0008-0000-0000-00004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69" name="2 CuadroTexto">
          <a:extLst>
            <a:ext uri="{FF2B5EF4-FFF2-40B4-BE49-F238E27FC236}">
              <a16:creationId xmlns="" xmlns:a16="http://schemas.microsoft.com/office/drawing/2014/main" id="{00000000-0008-0000-0000-00004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0" name="3 CuadroTexto">
          <a:extLst>
            <a:ext uri="{FF2B5EF4-FFF2-40B4-BE49-F238E27FC236}">
              <a16:creationId xmlns="" xmlns:a16="http://schemas.microsoft.com/office/drawing/2014/main" id="{00000000-0008-0000-0000-00004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1" name="4 CuadroTexto">
          <a:extLst>
            <a:ext uri="{FF2B5EF4-FFF2-40B4-BE49-F238E27FC236}">
              <a16:creationId xmlns="" xmlns:a16="http://schemas.microsoft.com/office/drawing/2014/main" id="{00000000-0008-0000-0000-00004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2" name="5 CuadroTexto">
          <a:extLst>
            <a:ext uri="{FF2B5EF4-FFF2-40B4-BE49-F238E27FC236}">
              <a16:creationId xmlns="" xmlns:a16="http://schemas.microsoft.com/office/drawing/2014/main" id="{00000000-0008-0000-0000-00004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3" name="6 CuadroTexto">
          <a:extLst>
            <a:ext uri="{FF2B5EF4-FFF2-40B4-BE49-F238E27FC236}">
              <a16:creationId xmlns="" xmlns:a16="http://schemas.microsoft.com/office/drawing/2014/main" id="{00000000-0008-0000-0000-00004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4" name="2 CuadroTexto">
          <a:extLst>
            <a:ext uri="{FF2B5EF4-FFF2-40B4-BE49-F238E27FC236}">
              <a16:creationId xmlns="" xmlns:a16="http://schemas.microsoft.com/office/drawing/2014/main" id="{00000000-0008-0000-0000-00004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5" name="3 CuadroTexto">
          <a:extLst>
            <a:ext uri="{FF2B5EF4-FFF2-40B4-BE49-F238E27FC236}">
              <a16:creationId xmlns="" xmlns:a16="http://schemas.microsoft.com/office/drawing/2014/main" id="{00000000-0008-0000-0000-00004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6" name="4 CuadroTexto">
          <a:extLst>
            <a:ext uri="{FF2B5EF4-FFF2-40B4-BE49-F238E27FC236}">
              <a16:creationId xmlns="" xmlns:a16="http://schemas.microsoft.com/office/drawing/2014/main" id="{00000000-0008-0000-0000-00004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7" name="5 CuadroTexto">
          <a:extLst>
            <a:ext uri="{FF2B5EF4-FFF2-40B4-BE49-F238E27FC236}">
              <a16:creationId xmlns="" xmlns:a16="http://schemas.microsoft.com/office/drawing/2014/main" id="{00000000-0008-0000-0000-00004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8" name="6 CuadroTexto">
          <a:extLst>
            <a:ext uri="{FF2B5EF4-FFF2-40B4-BE49-F238E27FC236}">
              <a16:creationId xmlns="" xmlns:a16="http://schemas.microsoft.com/office/drawing/2014/main" id="{00000000-0008-0000-0000-00004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79" name="1 CuadroTexto">
          <a:extLst>
            <a:ext uri="{FF2B5EF4-FFF2-40B4-BE49-F238E27FC236}">
              <a16:creationId xmlns="" xmlns:a16="http://schemas.microsoft.com/office/drawing/2014/main" id="{00000000-0008-0000-0000-00004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0" name="2 CuadroTexto">
          <a:extLst>
            <a:ext uri="{FF2B5EF4-FFF2-40B4-BE49-F238E27FC236}">
              <a16:creationId xmlns="" xmlns:a16="http://schemas.microsoft.com/office/drawing/2014/main" id="{00000000-0008-0000-0000-00005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1" name="3 CuadroTexto">
          <a:extLst>
            <a:ext uri="{FF2B5EF4-FFF2-40B4-BE49-F238E27FC236}">
              <a16:creationId xmlns="" xmlns:a16="http://schemas.microsoft.com/office/drawing/2014/main" id="{00000000-0008-0000-0000-00005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2" name="4 CuadroTexto">
          <a:extLst>
            <a:ext uri="{FF2B5EF4-FFF2-40B4-BE49-F238E27FC236}">
              <a16:creationId xmlns="" xmlns:a16="http://schemas.microsoft.com/office/drawing/2014/main" id="{00000000-0008-0000-0000-00005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3" name="5 CuadroTexto">
          <a:extLst>
            <a:ext uri="{FF2B5EF4-FFF2-40B4-BE49-F238E27FC236}">
              <a16:creationId xmlns="" xmlns:a16="http://schemas.microsoft.com/office/drawing/2014/main" id="{00000000-0008-0000-0000-00005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4" name="6 CuadroTexto">
          <a:extLst>
            <a:ext uri="{FF2B5EF4-FFF2-40B4-BE49-F238E27FC236}">
              <a16:creationId xmlns="" xmlns:a16="http://schemas.microsoft.com/office/drawing/2014/main" id="{00000000-0008-0000-0000-00005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5" name="3 CuadroTexto">
          <a:extLst>
            <a:ext uri="{FF2B5EF4-FFF2-40B4-BE49-F238E27FC236}">
              <a16:creationId xmlns="" xmlns:a16="http://schemas.microsoft.com/office/drawing/2014/main" id="{00000000-0008-0000-0000-00005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6" name="4 CuadroTexto">
          <a:extLst>
            <a:ext uri="{FF2B5EF4-FFF2-40B4-BE49-F238E27FC236}">
              <a16:creationId xmlns="" xmlns:a16="http://schemas.microsoft.com/office/drawing/2014/main" id="{00000000-0008-0000-0000-00005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7" name="5 CuadroTexto">
          <a:extLst>
            <a:ext uri="{FF2B5EF4-FFF2-40B4-BE49-F238E27FC236}">
              <a16:creationId xmlns="" xmlns:a16="http://schemas.microsoft.com/office/drawing/2014/main" id="{00000000-0008-0000-0000-00005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8" name="6 CuadroTexto">
          <a:extLst>
            <a:ext uri="{FF2B5EF4-FFF2-40B4-BE49-F238E27FC236}">
              <a16:creationId xmlns="" xmlns:a16="http://schemas.microsoft.com/office/drawing/2014/main" id="{00000000-0008-0000-0000-00005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89" name="1 CuadroTexto">
          <a:extLst>
            <a:ext uri="{FF2B5EF4-FFF2-40B4-BE49-F238E27FC236}">
              <a16:creationId xmlns="" xmlns:a16="http://schemas.microsoft.com/office/drawing/2014/main" id="{00000000-0008-0000-0000-00005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0" name="2 CuadroTexto">
          <a:extLst>
            <a:ext uri="{FF2B5EF4-FFF2-40B4-BE49-F238E27FC236}">
              <a16:creationId xmlns="" xmlns:a16="http://schemas.microsoft.com/office/drawing/2014/main" id="{00000000-0008-0000-0000-00005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1" name="3 CuadroTexto">
          <a:extLst>
            <a:ext uri="{FF2B5EF4-FFF2-40B4-BE49-F238E27FC236}">
              <a16:creationId xmlns="" xmlns:a16="http://schemas.microsoft.com/office/drawing/2014/main" id="{00000000-0008-0000-0000-00005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2" name="4 CuadroTexto">
          <a:extLst>
            <a:ext uri="{FF2B5EF4-FFF2-40B4-BE49-F238E27FC236}">
              <a16:creationId xmlns="" xmlns:a16="http://schemas.microsoft.com/office/drawing/2014/main" id="{00000000-0008-0000-0000-00005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3" name="5 CuadroTexto">
          <a:extLst>
            <a:ext uri="{FF2B5EF4-FFF2-40B4-BE49-F238E27FC236}">
              <a16:creationId xmlns="" xmlns:a16="http://schemas.microsoft.com/office/drawing/2014/main" id="{00000000-0008-0000-0000-00005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4" name="6 CuadroTexto">
          <a:extLst>
            <a:ext uri="{FF2B5EF4-FFF2-40B4-BE49-F238E27FC236}">
              <a16:creationId xmlns="" xmlns:a16="http://schemas.microsoft.com/office/drawing/2014/main" id="{00000000-0008-0000-0000-00005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5" name="2 CuadroTexto">
          <a:extLst>
            <a:ext uri="{FF2B5EF4-FFF2-40B4-BE49-F238E27FC236}">
              <a16:creationId xmlns="" xmlns:a16="http://schemas.microsoft.com/office/drawing/2014/main" id="{00000000-0008-0000-0000-00005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6" name="3 CuadroTexto">
          <a:extLst>
            <a:ext uri="{FF2B5EF4-FFF2-40B4-BE49-F238E27FC236}">
              <a16:creationId xmlns="" xmlns:a16="http://schemas.microsoft.com/office/drawing/2014/main" id="{00000000-0008-0000-0000-00006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7" name="4 CuadroTexto">
          <a:extLst>
            <a:ext uri="{FF2B5EF4-FFF2-40B4-BE49-F238E27FC236}">
              <a16:creationId xmlns="" xmlns:a16="http://schemas.microsoft.com/office/drawing/2014/main" id="{00000000-0008-0000-0000-00006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8" name="5 CuadroTexto">
          <a:extLst>
            <a:ext uri="{FF2B5EF4-FFF2-40B4-BE49-F238E27FC236}">
              <a16:creationId xmlns="" xmlns:a16="http://schemas.microsoft.com/office/drawing/2014/main" id="{00000000-0008-0000-0000-00006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99" name="6 CuadroTexto">
          <a:extLst>
            <a:ext uri="{FF2B5EF4-FFF2-40B4-BE49-F238E27FC236}">
              <a16:creationId xmlns="" xmlns:a16="http://schemas.microsoft.com/office/drawing/2014/main" id="{00000000-0008-0000-0000-00006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0" name="1 CuadroTexto">
          <a:extLst>
            <a:ext uri="{FF2B5EF4-FFF2-40B4-BE49-F238E27FC236}">
              <a16:creationId xmlns="" xmlns:a16="http://schemas.microsoft.com/office/drawing/2014/main" id="{00000000-0008-0000-0000-00006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1" name="2 CuadroTexto">
          <a:extLst>
            <a:ext uri="{FF2B5EF4-FFF2-40B4-BE49-F238E27FC236}">
              <a16:creationId xmlns="" xmlns:a16="http://schemas.microsoft.com/office/drawing/2014/main" id="{00000000-0008-0000-0000-000065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2" name="3 CuadroTexto">
          <a:extLst>
            <a:ext uri="{FF2B5EF4-FFF2-40B4-BE49-F238E27FC236}">
              <a16:creationId xmlns="" xmlns:a16="http://schemas.microsoft.com/office/drawing/2014/main" id="{00000000-0008-0000-0000-000066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3" name="4 CuadroTexto">
          <a:extLst>
            <a:ext uri="{FF2B5EF4-FFF2-40B4-BE49-F238E27FC236}">
              <a16:creationId xmlns="" xmlns:a16="http://schemas.microsoft.com/office/drawing/2014/main" id="{00000000-0008-0000-0000-000067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4" name="5 CuadroTexto">
          <a:extLst>
            <a:ext uri="{FF2B5EF4-FFF2-40B4-BE49-F238E27FC236}">
              <a16:creationId xmlns="" xmlns:a16="http://schemas.microsoft.com/office/drawing/2014/main" id="{00000000-0008-0000-0000-000068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5" name="6 CuadroTexto">
          <a:extLst>
            <a:ext uri="{FF2B5EF4-FFF2-40B4-BE49-F238E27FC236}">
              <a16:creationId xmlns="" xmlns:a16="http://schemas.microsoft.com/office/drawing/2014/main" id="{00000000-0008-0000-0000-000069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6" name="2 CuadroTexto">
          <a:extLst>
            <a:ext uri="{FF2B5EF4-FFF2-40B4-BE49-F238E27FC236}">
              <a16:creationId xmlns="" xmlns:a16="http://schemas.microsoft.com/office/drawing/2014/main" id="{00000000-0008-0000-0000-00006A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7" name="3 CuadroTexto">
          <a:extLst>
            <a:ext uri="{FF2B5EF4-FFF2-40B4-BE49-F238E27FC236}">
              <a16:creationId xmlns="" xmlns:a16="http://schemas.microsoft.com/office/drawing/2014/main" id="{00000000-0008-0000-0000-00006B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8" name="4 CuadroTexto">
          <a:extLst>
            <a:ext uri="{FF2B5EF4-FFF2-40B4-BE49-F238E27FC236}">
              <a16:creationId xmlns="" xmlns:a16="http://schemas.microsoft.com/office/drawing/2014/main" id="{00000000-0008-0000-0000-00006C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09" name="5 CuadroTexto">
          <a:extLst>
            <a:ext uri="{FF2B5EF4-FFF2-40B4-BE49-F238E27FC236}">
              <a16:creationId xmlns="" xmlns:a16="http://schemas.microsoft.com/office/drawing/2014/main" id="{00000000-0008-0000-0000-00006D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0" name="6 CuadroTexto">
          <a:extLst>
            <a:ext uri="{FF2B5EF4-FFF2-40B4-BE49-F238E27FC236}">
              <a16:creationId xmlns="" xmlns:a16="http://schemas.microsoft.com/office/drawing/2014/main" id="{00000000-0008-0000-0000-00006E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1" name="1 CuadroTexto">
          <a:extLst>
            <a:ext uri="{FF2B5EF4-FFF2-40B4-BE49-F238E27FC236}">
              <a16:creationId xmlns="" xmlns:a16="http://schemas.microsoft.com/office/drawing/2014/main" id="{00000000-0008-0000-0000-00006F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2" name="2 CuadroTexto">
          <a:extLst>
            <a:ext uri="{FF2B5EF4-FFF2-40B4-BE49-F238E27FC236}">
              <a16:creationId xmlns="" xmlns:a16="http://schemas.microsoft.com/office/drawing/2014/main" id="{00000000-0008-0000-0000-000070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3" name="3 CuadroTexto">
          <a:extLst>
            <a:ext uri="{FF2B5EF4-FFF2-40B4-BE49-F238E27FC236}">
              <a16:creationId xmlns="" xmlns:a16="http://schemas.microsoft.com/office/drawing/2014/main" id="{00000000-0008-0000-0000-000071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4" name="4 CuadroTexto">
          <a:extLst>
            <a:ext uri="{FF2B5EF4-FFF2-40B4-BE49-F238E27FC236}">
              <a16:creationId xmlns="" xmlns:a16="http://schemas.microsoft.com/office/drawing/2014/main" id="{00000000-0008-0000-0000-000072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5" name="5 CuadroTexto">
          <a:extLst>
            <a:ext uri="{FF2B5EF4-FFF2-40B4-BE49-F238E27FC236}">
              <a16:creationId xmlns="" xmlns:a16="http://schemas.microsoft.com/office/drawing/2014/main" id="{00000000-0008-0000-0000-000073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16" name="6 CuadroTexto">
          <a:extLst>
            <a:ext uri="{FF2B5EF4-FFF2-40B4-BE49-F238E27FC236}">
              <a16:creationId xmlns="" xmlns:a16="http://schemas.microsoft.com/office/drawing/2014/main" id="{00000000-0008-0000-0000-000074000000}"/>
            </a:ext>
          </a:extLst>
        </xdr:cNvPr>
        <xdr:cNvSpPr txBox="1"/>
      </xdr:nvSpPr>
      <xdr:spPr>
        <a:xfrm>
          <a:off x="2028825" y="5412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7" name="3 CuadroTexto">
          <a:extLst>
            <a:ext uri="{FF2B5EF4-FFF2-40B4-BE49-F238E27FC236}">
              <a16:creationId xmlns="" xmlns:a16="http://schemas.microsoft.com/office/drawing/2014/main" id="{00000000-0008-0000-0000-00007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8" name="4 CuadroTexto">
          <a:extLst>
            <a:ext uri="{FF2B5EF4-FFF2-40B4-BE49-F238E27FC236}">
              <a16:creationId xmlns="" xmlns:a16="http://schemas.microsoft.com/office/drawing/2014/main" id="{00000000-0008-0000-0000-00007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19" name="5 CuadroTexto">
          <a:extLst>
            <a:ext uri="{FF2B5EF4-FFF2-40B4-BE49-F238E27FC236}">
              <a16:creationId xmlns="" xmlns:a16="http://schemas.microsoft.com/office/drawing/2014/main" id="{00000000-0008-0000-0000-00007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0" name="6 CuadroTexto">
          <a:extLst>
            <a:ext uri="{FF2B5EF4-FFF2-40B4-BE49-F238E27FC236}">
              <a16:creationId xmlns="" xmlns:a16="http://schemas.microsoft.com/office/drawing/2014/main" id="{00000000-0008-0000-0000-00007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1" name="1 CuadroTexto">
          <a:extLst>
            <a:ext uri="{FF2B5EF4-FFF2-40B4-BE49-F238E27FC236}">
              <a16:creationId xmlns="" xmlns:a16="http://schemas.microsoft.com/office/drawing/2014/main" id="{00000000-0008-0000-0000-00007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2" name="2 CuadroTexto">
          <a:extLst>
            <a:ext uri="{FF2B5EF4-FFF2-40B4-BE49-F238E27FC236}">
              <a16:creationId xmlns="" xmlns:a16="http://schemas.microsoft.com/office/drawing/2014/main" id="{00000000-0008-0000-0000-00007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3" name="3 CuadroTexto">
          <a:extLst>
            <a:ext uri="{FF2B5EF4-FFF2-40B4-BE49-F238E27FC236}">
              <a16:creationId xmlns="" xmlns:a16="http://schemas.microsoft.com/office/drawing/2014/main" id="{00000000-0008-0000-0000-00007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4" name="4 CuadroTexto">
          <a:extLst>
            <a:ext uri="{FF2B5EF4-FFF2-40B4-BE49-F238E27FC236}">
              <a16:creationId xmlns="" xmlns:a16="http://schemas.microsoft.com/office/drawing/2014/main" id="{00000000-0008-0000-0000-00007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5" name="5 CuadroTexto">
          <a:extLst>
            <a:ext uri="{FF2B5EF4-FFF2-40B4-BE49-F238E27FC236}">
              <a16:creationId xmlns="" xmlns:a16="http://schemas.microsoft.com/office/drawing/2014/main" id="{00000000-0008-0000-0000-00007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6" name="6 CuadroTexto">
          <a:extLst>
            <a:ext uri="{FF2B5EF4-FFF2-40B4-BE49-F238E27FC236}">
              <a16:creationId xmlns="" xmlns:a16="http://schemas.microsoft.com/office/drawing/2014/main" id="{00000000-0008-0000-0000-00007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7" name="2 CuadroTexto">
          <a:extLst>
            <a:ext uri="{FF2B5EF4-FFF2-40B4-BE49-F238E27FC236}">
              <a16:creationId xmlns="" xmlns:a16="http://schemas.microsoft.com/office/drawing/2014/main" id="{00000000-0008-0000-0000-00007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8" name="3 CuadroTexto">
          <a:extLst>
            <a:ext uri="{FF2B5EF4-FFF2-40B4-BE49-F238E27FC236}">
              <a16:creationId xmlns="" xmlns:a16="http://schemas.microsoft.com/office/drawing/2014/main" id="{00000000-0008-0000-0000-00008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29" name="4 CuadroTexto">
          <a:extLst>
            <a:ext uri="{FF2B5EF4-FFF2-40B4-BE49-F238E27FC236}">
              <a16:creationId xmlns="" xmlns:a16="http://schemas.microsoft.com/office/drawing/2014/main" id="{00000000-0008-0000-0000-00008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0" name="5 CuadroTexto">
          <a:extLst>
            <a:ext uri="{FF2B5EF4-FFF2-40B4-BE49-F238E27FC236}">
              <a16:creationId xmlns="" xmlns:a16="http://schemas.microsoft.com/office/drawing/2014/main" id="{00000000-0008-0000-0000-00008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1" name="6 CuadroTexto">
          <a:extLst>
            <a:ext uri="{FF2B5EF4-FFF2-40B4-BE49-F238E27FC236}">
              <a16:creationId xmlns="" xmlns:a16="http://schemas.microsoft.com/office/drawing/2014/main" id="{00000000-0008-0000-0000-00008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2" name="1 CuadroTexto">
          <a:extLst>
            <a:ext uri="{FF2B5EF4-FFF2-40B4-BE49-F238E27FC236}">
              <a16:creationId xmlns="" xmlns:a16="http://schemas.microsoft.com/office/drawing/2014/main" id="{00000000-0008-0000-0000-00008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3" name="2 CuadroTexto">
          <a:extLst>
            <a:ext uri="{FF2B5EF4-FFF2-40B4-BE49-F238E27FC236}">
              <a16:creationId xmlns="" xmlns:a16="http://schemas.microsoft.com/office/drawing/2014/main" id="{00000000-0008-0000-0000-00008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4" name="3 CuadroTexto">
          <a:extLst>
            <a:ext uri="{FF2B5EF4-FFF2-40B4-BE49-F238E27FC236}">
              <a16:creationId xmlns="" xmlns:a16="http://schemas.microsoft.com/office/drawing/2014/main" id="{00000000-0008-0000-0000-00008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5" name="4 CuadroTexto">
          <a:extLst>
            <a:ext uri="{FF2B5EF4-FFF2-40B4-BE49-F238E27FC236}">
              <a16:creationId xmlns="" xmlns:a16="http://schemas.microsoft.com/office/drawing/2014/main" id="{00000000-0008-0000-0000-00008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6" name="5 CuadroTexto">
          <a:extLst>
            <a:ext uri="{FF2B5EF4-FFF2-40B4-BE49-F238E27FC236}">
              <a16:creationId xmlns="" xmlns:a16="http://schemas.microsoft.com/office/drawing/2014/main" id="{00000000-0008-0000-0000-00008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7" name="6 CuadroTexto">
          <a:extLst>
            <a:ext uri="{FF2B5EF4-FFF2-40B4-BE49-F238E27FC236}">
              <a16:creationId xmlns="" xmlns:a16="http://schemas.microsoft.com/office/drawing/2014/main" id="{00000000-0008-0000-0000-00008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8" name="2 CuadroTexto">
          <a:extLst>
            <a:ext uri="{FF2B5EF4-FFF2-40B4-BE49-F238E27FC236}">
              <a16:creationId xmlns="" xmlns:a16="http://schemas.microsoft.com/office/drawing/2014/main" id="{00000000-0008-0000-0000-00008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39" name="3 CuadroTexto">
          <a:extLst>
            <a:ext uri="{FF2B5EF4-FFF2-40B4-BE49-F238E27FC236}">
              <a16:creationId xmlns="" xmlns:a16="http://schemas.microsoft.com/office/drawing/2014/main" id="{00000000-0008-0000-0000-00008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0" name="4 CuadroTexto">
          <a:extLst>
            <a:ext uri="{FF2B5EF4-FFF2-40B4-BE49-F238E27FC236}">
              <a16:creationId xmlns="" xmlns:a16="http://schemas.microsoft.com/office/drawing/2014/main" id="{00000000-0008-0000-0000-00008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1" name="5 CuadroTexto">
          <a:extLst>
            <a:ext uri="{FF2B5EF4-FFF2-40B4-BE49-F238E27FC236}">
              <a16:creationId xmlns="" xmlns:a16="http://schemas.microsoft.com/office/drawing/2014/main" id="{00000000-0008-0000-0000-00008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2" name="6 CuadroTexto">
          <a:extLst>
            <a:ext uri="{FF2B5EF4-FFF2-40B4-BE49-F238E27FC236}">
              <a16:creationId xmlns="" xmlns:a16="http://schemas.microsoft.com/office/drawing/2014/main" id="{00000000-0008-0000-0000-00008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3" name="1 CuadroTexto">
          <a:extLst>
            <a:ext uri="{FF2B5EF4-FFF2-40B4-BE49-F238E27FC236}">
              <a16:creationId xmlns="" xmlns:a16="http://schemas.microsoft.com/office/drawing/2014/main" id="{00000000-0008-0000-0000-00008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4" name="2 CuadroTexto">
          <a:extLst>
            <a:ext uri="{FF2B5EF4-FFF2-40B4-BE49-F238E27FC236}">
              <a16:creationId xmlns="" xmlns:a16="http://schemas.microsoft.com/office/drawing/2014/main" id="{00000000-0008-0000-0000-00009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5" name="3 CuadroTexto">
          <a:extLst>
            <a:ext uri="{FF2B5EF4-FFF2-40B4-BE49-F238E27FC236}">
              <a16:creationId xmlns="" xmlns:a16="http://schemas.microsoft.com/office/drawing/2014/main" id="{00000000-0008-0000-0000-00009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6" name="4 CuadroTexto">
          <a:extLst>
            <a:ext uri="{FF2B5EF4-FFF2-40B4-BE49-F238E27FC236}">
              <a16:creationId xmlns="" xmlns:a16="http://schemas.microsoft.com/office/drawing/2014/main" id="{00000000-0008-0000-0000-00009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7" name="5 CuadroTexto">
          <a:extLst>
            <a:ext uri="{FF2B5EF4-FFF2-40B4-BE49-F238E27FC236}">
              <a16:creationId xmlns="" xmlns:a16="http://schemas.microsoft.com/office/drawing/2014/main" id="{00000000-0008-0000-0000-00009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8" name="6 CuadroTexto">
          <a:extLst>
            <a:ext uri="{FF2B5EF4-FFF2-40B4-BE49-F238E27FC236}">
              <a16:creationId xmlns="" xmlns:a16="http://schemas.microsoft.com/office/drawing/2014/main" id="{00000000-0008-0000-0000-00009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49" name="3 CuadroTexto">
          <a:extLst>
            <a:ext uri="{FF2B5EF4-FFF2-40B4-BE49-F238E27FC236}">
              <a16:creationId xmlns="" xmlns:a16="http://schemas.microsoft.com/office/drawing/2014/main" id="{00000000-0008-0000-0000-00009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0" name="4 CuadroTexto">
          <a:extLst>
            <a:ext uri="{FF2B5EF4-FFF2-40B4-BE49-F238E27FC236}">
              <a16:creationId xmlns="" xmlns:a16="http://schemas.microsoft.com/office/drawing/2014/main" id="{00000000-0008-0000-0000-00009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1" name="5 CuadroTexto">
          <a:extLst>
            <a:ext uri="{FF2B5EF4-FFF2-40B4-BE49-F238E27FC236}">
              <a16:creationId xmlns="" xmlns:a16="http://schemas.microsoft.com/office/drawing/2014/main" id="{00000000-0008-0000-0000-00009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2" name="6 CuadroTexto">
          <a:extLst>
            <a:ext uri="{FF2B5EF4-FFF2-40B4-BE49-F238E27FC236}">
              <a16:creationId xmlns="" xmlns:a16="http://schemas.microsoft.com/office/drawing/2014/main" id="{00000000-0008-0000-0000-00009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3" name="1 CuadroTexto">
          <a:extLst>
            <a:ext uri="{FF2B5EF4-FFF2-40B4-BE49-F238E27FC236}">
              <a16:creationId xmlns="" xmlns:a16="http://schemas.microsoft.com/office/drawing/2014/main" id="{00000000-0008-0000-0000-00009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4" name="2 CuadroTexto">
          <a:extLst>
            <a:ext uri="{FF2B5EF4-FFF2-40B4-BE49-F238E27FC236}">
              <a16:creationId xmlns="" xmlns:a16="http://schemas.microsoft.com/office/drawing/2014/main" id="{00000000-0008-0000-0000-00009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5" name="3 CuadroTexto">
          <a:extLst>
            <a:ext uri="{FF2B5EF4-FFF2-40B4-BE49-F238E27FC236}">
              <a16:creationId xmlns="" xmlns:a16="http://schemas.microsoft.com/office/drawing/2014/main" id="{00000000-0008-0000-0000-00009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6" name="4 CuadroTexto">
          <a:extLst>
            <a:ext uri="{FF2B5EF4-FFF2-40B4-BE49-F238E27FC236}">
              <a16:creationId xmlns="" xmlns:a16="http://schemas.microsoft.com/office/drawing/2014/main" id="{00000000-0008-0000-0000-00009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7" name="5 CuadroTexto">
          <a:extLst>
            <a:ext uri="{FF2B5EF4-FFF2-40B4-BE49-F238E27FC236}">
              <a16:creationId xmlns="" xmlns:a16="http://schemas.microsoft.com/office/drawing/2014/main" id="{00000000-0008-0000-0000-00009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8" name="6 CuadroTexto">
          <a:extLst>
            <a:ext uri="{FF2B5EF4-FFF2-40B4-BE49-F238E27FC236}">
              <a16:creationId xmlns="" xmlns:a16="http://schemas.microsoft.com/office/drawing/2014/main" id="{00000000-0008-0000-0000-00009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59" name="2 CuadroTexto">
          <a:extLst>
            <a:ext uri="{FF2B5EF4-FFF2-40B4-BE49-F238E27FC236}">
              <a16:creationId xmlns="" xmlns:a16="http://schemas.microsoft.com/office/drawing/2014/main" id="{00000000-0008-0000-0000-00009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0" name="3 CuadroTexto">
          <a:extLst>
            <a:ext uri="{FF2B5EF4-FFF2-40B4-BE49-F238E27FC236}">
              <a16:creationId xmlns="" xmlns:a16="http://schemas.microsoft.com/office/drawing/2014/main" id="{00000000-0008-0000-0000-0000A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1" name="4 CuadroTexto">
          <a:extLst>
            <a:ext uri="{FF2B5EF4-FFF2-40B4-BE49-F238E27FC236}">
              <a16:creationId xmlns="" xmlns:a16="http://schemas.microsoft.com/office/drawing/2014/main" id="{00000000-0008-0000-0000-0000A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2" name="5 CuadroTexto">
          <a:extLst>
            <a:ext uri="{FF2B5EF4-FFF2-40B4-BE49-F238E27FC236}">
              <a16:creationId xmlns="" xmlns:a16="http://schemas.microsoft.com/office/drawing/2014/main" id="{00000000-0008-0000-0000-0000A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3" name="6 CuadroTexto">
          <a:extLst>
            <a:ext uri="{FF2B5EF4-FFF2-40B4-BE49-F238E27FC236}">
              <a16:creationId xmlns="" xmlns:a16="http://schemas.microsoft.com/office/drawing/2014/main" id="{00000000-0008-0000-0000-0000A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4" name="1 CuadroTexto">
          <a:extLst>
            <a:ext uri="{FF2B5EF4-FFF2-40B4-BE49-F238E27FC236}">
              <a16:creationId xmlns="" xmlns:a16="http://schemas.microsoft.com/office/drawing/2014/main" id="{00000000-0008-0000-0000-0000A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5" name="2 CuadroTexto">
          <a:extLst>
            <a:ext uri="{FF2B5EF4-FFF2-40B4-BE49-F238E27FC236}">
              <a16:creationId xmlns="" xmlns:a16="http://schemas.microsoft.com/office/drawing/2014/main" id="{00000000-0008-0000-0000-0000A5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6" name="3 CuadroTexto">
          <a:extLst>
            <a:ext uri="{FF2B5EF4-FFF2-40B4-BE49-F238E27FC236}">
              <a16:creationId xmlns="" xmlns:a16="http://schemas.microsoft.com/office/drawing/2014/main" id="{00000000-0008-0000-0000-0000A6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7" name="4 CuadroTexto">
          <a:extLst>
            <a:ext uri="{FF2B5EF4-FFF2-40B4-BE49-F238E27FC236}">
              <a16:creationId xmlns="" xmlns:a16="http://schemas.microsoft.com/office/drawing/2014/main" id="{00000000-0008-0000-0000-0000A7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8" name="5 CuadroTexto">
          <a:extLst>
            <a:ext uri="{FF2B5EF4-FFF2-40B4-BE49-F238E27FC236}">
              <a16:creationId xmlns="" xmlns:a16="http://schemas.microsoft.com/office/drawing/2014/main" id="{00000000-0008-0000-0000-0000A8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69" name="6 CuadroTexto">
          <a:extLst>
            <a:ext uri="{FF2B5EF4-FFF2-40B4-BE49-F238E27FC236}">
              <a16:creationId xmlns="" xmlns:a16="http://schemas.microsoft.com/office/drawing/2014/main" id="{00000000-0008-0000-0000-0000A9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0" name="2 CuadroTexto">
          <a:extLst>
            <a:ext uri="{FF2B5EF4-FFF2-40B4-BE49-F238E27FC236}">
              <a16:creationId xmlns="" xmlns:a16="http://schemas.microsoft.com/office/drawing/2014/main" id="{00000000-0008-0000-0000-0000AA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1" name="3 CuadroTexto">
          <a:extLst>
            <a:ext uri="{FF2B5EF4-FFF2-40B4-BE49-F238E27FC236}">
              <a16:creationId xmlns="" xmlns:a16="http://schemas.microsoft.com/office/drawing/2014/main" id="{00000000-0008-0000-0000-0000AB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2" name="4 CuadroTexto">
          <a:extLst>
            <a:ext uri="{FF2B5EF4-FFF2-40B4-BE49-F238E27FC236}">
              <a16:creationId xmlns="" xmlns:a16="http://schemas.microsoft.com/office/drawing/2014/main" id="{00000000-0008-0000-0000-0000AC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3" name="5 CuadroTexto">
          <a:extLst>
            <a:ext uri="{FF2B5EF4-FFF2-40B4-BE49-F238E27FC236}">
              <a16:creationId xmlns="" xmlns:a16="http://schemas.microsoft.com/office/drawing/2014/main" id="{00000000-0008-0000-0000-0000AD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4" name="6 CuadroTexto">
          <a:extLst>
            <a:ext uri="{FF2B5EF4-FFF2-40B4-BE49-F238E27FC236}">
              <a16:creationId xmlns="" xmlns:a16="http://schemas.microsoft.com/office/drawing/2014/main" id="{00000000-0008-0000-0000-0000AE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5" name="1 CuadroTexto">
          <a:extLst>
            <a:ext uri="{FF2B5EF4-FFF2-40B4-BE49-F238E27FC236}">
              <a16:creationId xmlns="" xmlns:a16="http://schemas.microsoft.com/office/drawing/2014/main" id="{00000000-0008-0000-0000-0000AF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6" name="2 CuadroTexto">
          <a:extLst>
            <a:ext uri="{FF2B5EF4-FFF2-40B4-BE49-F238E27FC236}">
              <a16:creationId xmlns="" xmlns:a16="http://schemas.microsoft.com/office/drawing/2014/main" id="{00000000-0008-0000-0000-0000B0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7" name="3 CuadroTexto">
          <a:extLst>
            <a:ext uri="{FF2B5EF4-FFF2-40B4-BE49-F238E27FC236}">
              <a16:creationId xmlns="" xmlns:a16="http://schemas.microsoft.com/office/drawing/2014/main" id="{00000000-0008-0000-0000-0000B1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8" name="4 CuadroTexto">
          <a:extLst>
            <a:ext uri="{FF2B5EF4-FFF2-40B4-BE49-F238E27FC236}">
              <a16:creationId xmlns="" xmlns:a16="http://schemas.microsoft.com/office/drawing/2014/main" id="{00000000-0008-0000-0000-0000B2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79" name="5 CuadroTexto">
          <a:extLst>
            <a:ext uri="{FF2B5EF4-FFF2-40B4-BE49-F238E27FC236}">
              <a16:creationId xmlns="" xmlns:a16="http://schemas.microsoft.com/office/drawing/2014/main" id="{00000000-0008-0000-0000-0000B3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0" name="6 CuadroTexto">
          <a:extLst>
            <a:ext uri="{FF2B5EF4-FFF2-40B4-BE49-F238E27FC236}">
              <a16:creationId xmlns="" xmlns:a16="http://schemas.microsoft.com/office/drawing/2014/main" id="{00000000-0008-0000-0000-0000B400000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1" name="3 CuadroTexto">
          <a:extLst>
            <a:ext uri="{FF2B5EF4-FFF2-40B4-BE49-F238E27FC236}">
              <a16:creationId xmlns="" xmlns:a16="http://schemas.microsoft.com/office/drawing/2014/main" id="{00000000-0008-0000-0000-0000B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2" name="4 CuadroTexto">
          <a:extLst>
            <a:ext uri="{FF2B5EF4-FFF2-40B4-BE49-F238E27FC236}">
              <a16:creationId xmlns="" xmlns:a16="http://schemas.microsoft.com/office/drawing/2014/main" id="{00000000-0008-0000-0000-0000B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3" name="5 CuadroTexto">
          <a:extLst>
            <a:ext uri="{FF2B5EF4-FFF2-40B4-BE49-F238E27FC236}">
              <a16:creationId xmlns="" xmlns:a16="http://schemas.microsoft.com/office/drawing/2014/main" id="{00000000-0008-0000-0000-0000B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4" name="6 CuadroTexto">
          <a:extLst>
            <a:ext uri="{FF2B5EF4-FFF2-40B4-BE49-F238E27FC236}">
              <a16:creationId xmlns="" xmlns:a16="http://schemas.microsoft.com/office/drawing/2014/main" id="{00000000-0008-0000-0000-0000B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5" name="1 CuadroTexto">
          <a:extLst>
            <a:ext uri="{FF2B5EF4-FFF2-40B4-BE49-F238E27FC236}">
              <a16:creationId xmlns="" xmlns:a16="http://schemas.microsoft.com/office/drawing/2014/main" id="{00000000-0008-0000-0000-0000B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6" name="2 CuadroTexto">
          <a:extLst>
            <a:ext uri="{FF2B5EF4-FFF2-40B4-BE49-F238E27FC236}">
              <a16:creationId xmlns="" xmlns:a16="http://schemas.microsoft.com/office/drawing/2014/main" id="{00000000-0008-0000-0000-0000B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7" name="3 CuadroTexto">
          <a:extLst>
            <a:ext uri="{FF2B5EF4-FFF2-40B4-BE49-F238E27FC236}">
              <a16:creationId xmlns="" xmlns:a16="http://schemas.microsoft.com/office/drawing/2014/main" id="{00000000-0008-0000-0000-0000B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8" name="4 CuadroTexto">
          <a:extLst>
            <a:ext uri="{FF2B5EF4-FFF2-40B4-BE49-F238E27FC236}">
              <a16:creationId xmlns="" xmlns:a16="http://schemas.microsoft.com/office/drawing/2014/main" id="{00000000-0008-0000-0000-0000B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89" name="5 CuadroTexto">
          <a:extLst>
            <a:ext uri="{FF2B5EF4-FFF2-40B4-BE49-F238E27FC236}">
              <a16:creationId xmlns="" xmlns:a16="http://schemas.microsoft.com/office/drawing/2014/main" id="{00000000-0008-0000-0000-0000B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0" name="6 CuadroTexto">
          <a:extLst>
            <a:ext uri="{FF2B5EF4-FFF2-40B4-BE49-F238E27FC236}">
              <a16:creationId xmlns="" xmlns:a16="http://schemas.microsoft.com/office/drawing/2014/main" id="{00000000-0008-0000-0000-0000B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1" name="2 CuadroTexto">
          <a:extLst>
            <a:ext uri="{FF2B5EF4-FFF2-40B4-BE49-F238E27FC236}">
              <a16:creationId xmlns="" xmlns:a16="http://schemas.microsoft.com/office/drawing/2014/main" id="{00000000-0008-0000-0000-0000B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2" name="3 CuadroTexto">
          <a:extLst>
            <a:ext uri="{FF2B5EF4-FFF2-40B4-BE49-F238E27FC236}">
              <a16:creationId xmlns="" xmlns:a16="http://schemas.microsoft.com/office/drawing/2014/main" id="{00000000-0008-0000-0000-0000C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3" name="4 CuadroTexto">
          <a:extLst>
            <a:ext uri="{FF2B5EF4-FFF2-40B4-BE49-F238E27FC236}">
              <a16:creationId xmlns="" xmlns:a16="http://schemas.microsoft.com/office/drawing/2014/main" id="{00000000-0008-0000-0000-0000C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4" name="5 CuadroTexto">
          <a:extLst>
            <a:ext uri="{FF2B5EF4-FFF2-40B4-BE49-F238E27FC236}">
              <a16:creationId xmlns="" xmlns:a16="http://schemas.microsoft.com/office/drawing/2014/main" id="{00000000-0008-0000-0000-0000C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5" name="6 CuadroTexto">
          <a:extLst>
            <a:ext uri="{FF2B5EF4-FFF2-40B4-BE49-F238E27FC236}">
              <a16:creationId xmlns="" xmlns:a16="http://schemas.microsoft.com/office/drawing/2014/main" id="{00000000-0008-0000-0000-0000C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6" name="1 CuadroTexto">
          <a:extLst>
            <a:ext uri="{FF2B5EF4-FFF2-40B4-BE49-F238E27FC236}">
              <a16:creationId xmlns="" xmlns:a16="http://schemas.microsoft.com/office/drawing/2014/main" id="{00000000-0008-0000-0000-0000C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7" name="2 CuadroTexto">
          <a:extLst>
            <a:ext uri="{FF2B5EF4-FFF2-40B4-BE49-F238E27FC236}">
              <a16:creationId xmlns="" xmlns:a16="http://schemas.microsoft.com/office/drawing/2014/main" id="{00000000-0008-0000-0000-0000C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8" name="3 CuadroTexto">
          <a:extLst>
            <a:ext uri="{FF2B5EF4-FFF2-40B4-BE49-F238E27FC236}">
              <a16:creationId xmlns="" xmlns:a16="http://schemas.microsoft.com/office/drawing/2014/main" id="{00000000-0008-0000-0000-0000C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199" name="4 CuadroTexto">
          <a:extLst>
            <a:ext uri="{FF2B5EF4-FFF2-40B4-BE49-F238E27FC236}">
              <a16:creationId xmlns="" xmlns:a16="http://schemas.microsoft.com/office/drawing/2014/main" id="{00000000-0008-0000-0000-0000C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0" name="5 CuadroTexto">
          <a:extLst>
            <a:ext uri="{FF2B5EF4-FFF2-40B4-BE49-F238E27FC236}">
              <a16:creationId xmlns="" xmlns:a16="http://schemas.microsoft.com/office/drawing/2014/main" id="{00000000-0008-0000-0000-0000C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1" name="6 CuadroTexto">
          <a:extLst>
            <a:ext uri="{FF2B5EF4-FFF2-40B4-BE49-F238E27FC236}">
              <a16:creationId xmlns="" xmlns:a16="http://schemas.microsoft.com/office/drawing/2014/main" id="{00000000-0008-0000-0000-0000C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2" name="2 CuadroTexto">
          <a:extLst>
            <a:ext uri="{FF2B5EF4-FFF2-40B4-BE49-F238E27FC236}">
              <a16:creationId xmlns="" xmlns:a16="http://schemas.microsoft.com/office/drawing/2014/main" id="{00000000-0008-0000-0000-0000C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3" name="3 CuadroTexto">
          <a:extLst>
            <a:ext uri="{FF2B5EF4-FFF2-40B4-BE49-F238E27FC236}">
              <a16:creationId xmlns="" xmlns:a16="http://schemas.microsoft.com/office/drawing/2014/main" id="{00000000-0008-0000-0000-0000C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4" name="4 CuadroTexto">
          <a:extLst>
            <a:ext uri="{FF2B5EF4-FFF2-40B4-BE49-F238E27FC236}">
              <a16:creationId xmlns="" xmlns:a16="http://schemas.microsoft.com/office/drawing/2014/main" id="{00000000-0008-0000-0000-0000C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5" name="5 CuadroTexto">
          <a:extLst>
            <a:ext uri="{FF2B5EF4-FFF2-40B4-BE49-F238E27FC236}">
              <a16:creationId xmlns="" xmlns:a16="http://schemas.microsoft.com/office/drawing/2014/main" id="{00000000-0008-0000-0000-0000C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6" name="6 CuadroTexto">
          <a:extLst>
            <a:ext uri="{FF2B5EF4-FFF2-40B4-BE49-F238E27FC236}">
              <a16:creationId xmlns="" xmlns:a16="http://schemas.microsoft.com/office/drawing/2014/main" id="{00000000-0008-0000-0000-0000C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7" name="1 CuadroTexto">
          <a:extLst>
            <a:ext uri="{FF2B5EF4-FFF2-40B4-BE49-F238E27FC236}">
              <a16:creationId xmlns="" xmlns:a16="http://schemas.microsoft.com/office/drawing/2014/main" id="{00000000-0008-0000-0000-0000C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8" name="2 CuadroTexto">
          <a:extLst>
            <a:ext uri="{FF2B5EF4-FFF2-40B4-BE49-F238E27FC236}">
              <a16:creationId xmlns="" xmlns:a16="http://schemas.microsoft.com/office/drawing/2014/main" id="{00000000-0008-0000-0000-0000D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09" name="3 CuadroTexto">
          <a:extLst>
            <a:ext uri="{FF2B5EF4-FFF2-40B4-BE49-F238E27FC236}">
              <a16:creationId xmlns="" xmlns:a16="http://schemas.microsoft.com/office/drawing/2014/main" id="{00000000-0008-0000-0000-0000D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0" name="4 CuadroTexto">
          <a:extLst>
            <a:ext uri="{FF2B5EF4-FFF2-40B4-BE49-F238E27FC236}">
              <a16:creationId xmlns="" xmlns:a16="http://schemas.microsoft.com/office/drawing/2014/main" id="{00000000-0008-0000-0000-0000D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1" name="5 CuadroTexto">
          <a:extLst>
            <a:ext uri="{FF2B5EF4-FFF2-40B4-BE49-F238E27FC236}">
              <a16:creationId xmlns="" xmlns:a16="http://schemas.microsoft.com/office/drawing/2014/main" id="{00000000-0008-0000-0000-0000D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2" name="6 CuadroTexto">
          <a:extLst>
            <a:ext uri="{FF2B5EF4-FFF2-40B4-BE49-F238E27FC236}">
              <a16:creationId xmlns="" xmlns:a16="http://schemas.microsoft.com/office/drawing/2014/main" id="{00000000-0008-0000-0000-0000D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3" name="3 CuadroTexto">
          <a:extLst>
            <a:ext uri="{FF2B5EF4-FFF2-40B4-BE49-F238E27FC236}">
              <a16:creationId xmlns="" xmlns:a16="http://schemas.microsoft.com/office/drawing/2014/main" id="{00000000-0008-0000-0000-0000D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4" name="4 CuadroTexto">
          <a:extLst>
            <a:ext uri="{FF2B5EF4-FFF2-40B4-BE49-F238E27FC236}">
              <a16:creationId xmlns="" xmlns:a16="http://schemas.microsoft.com/office/drawing/2014/main" id="{00000000-0008-0000-0000-0000D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5" name="5 CuadroTexto">
          <a:extLst>
            <a:ext uri="{FF2B5EF4-FFF2-40B4-BE49-F238E27FC236}">
              <a16:creationId xmlns="" xmlns:a16="http://schemas.microsoft.com/office/drawing/2014/main" id="{00000000-0008-0000-0000-0000D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6" name="6 CuadroTexto">
          <a:extLst>
            <a:ext uri="{FF2B5EF4-FFF2-40B4-BE49-F238E27FC236}">
              <a16:creationId xmlns="" xmlns:a16="http://schemas.microsoft.com/office/drawing/2014/main" id="{00000000-0008-0000-0000-0000D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7" name="1 CuadroTexto">
          <a:extLst>
            <a:ext uri="{FF2B5EF4-FFF2-40B4-BE49-F238E27FC236}">
              <a16:creationId xmlns="" xmlns:a16="http://schemas.microsoft.com/office/drawing/2014/main" id="{00000000-0008-0000-0000-0000D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8" name="2 CuadroTexto">
          <a:extLst>
            <a:ext uri="{FF2B5EF4-FFF2-40B4-BE49-F238E27FC236}">
              <a16:creationId xmlns="" xmlns:a16="http://schemas.microsoft.com/office/drawing/2014/main" id="{00000000-0008-0000-0000-0000D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19" name="3 CuadroTexto">
          <a:extLst>
            <a:ext uri="{FF2B5EF4-FFF2-40B4-BE49-F238E27FC236}">
              <a16:creationId xmlns="" xmlns:a16="http://schemas.microsoft.com/office/drawing/2014/main" id="{00000000-0008-0000-0000-0000D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0" name="4 CuadroTexto">
          <a:extLst>
            <a:ext uri="{FF2B5EF4-FFF2-40B4-BE49-F238E27FC236}">
              <a16:creationId xmlns="" xmlns:a16="http://schemas.microsoft.com/office/drawing/2014/main" id="{00000000-0008-0000-0000-0000D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1" name="5 CuadroTexto">
          <a:extLst>
            <a:ext uri="{FF2B5EF4-FFF2-40B4-BE49-F238E27FC236}">
              <a16:creationId xmlns="" xmlns:a16="http://schemas.microsoft.com/office/drawing/2014/main" id="{00000000-0008-0000-0000-0000D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2" name="6 CuadroTexto">
          <a:extLst>
            <a:ext uri="{FF2B5EF4-FFF2-40B4-BE49-F238E27FC236}">
              <a16:creationId xmlns="" xmlns:a16="http://schemas.microsoft.com/office/drawing/2014/main" id="{00000000-0008-0000-0000-0000D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3" name="2 CuadroTexto">
          <a:extLst>
            <a:ext uri="{FF2B5EF4-FFF2-40B4-BE49-F238E27FC236}">
              <a16:creationId xmlns="" xmlns:a16="http://schemas.microsoft.com/office/drawing/2014/main" id="{00000000-0008-0000-0000-0000D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4" name="3 CuadroTexto">
          <a:extLst>
            <a:ext uri="{FF2B5EF4-FFF2-40B4-BE49-F238E27FC236}">
              <a16:creationId xmlns="" xmlns:a16="http://schemas.microsoft.com/office/drawing/2014/main" id="{00000000-0008-0000-0000-0000E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5" name="4 CuadroTexto">
          <a:extLst>
            <a:ext uri="{FF2B5EF4-FFF2-40B4-BE49-F238E27FC236}">
              <a16:creationId xmlns="" xmlns:a16="http://schemas.microsoft.com/office/drawing/2014/main" id="{00000000-0008-0000-0000-0000E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6" name="5 CuadroTexto">
          <a:extLst>
            <a:ext uri="{FF2B5EF4-FFF2-40B4-BE49-F238E27FC236}">
              <a16:creationId xmlns="" xmlns:a16="http://schemas.microsoft.com/office/drawing/2014/main" id="{00000000-0008-0000-0000-0000E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7" name="6 CuadroTexto">
          <a:extLst>
            <a:ext uri="{FF2B5EF4-FFF2-40B4-BE49-F238E27FC236}">
              <a16:creationId xmlns="" xmlns:a16="http://schemas.microsoft.com/office/drawing/2014/main" id="{00000000-0008-0000-0000-0000E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8" name="1 CuadroTexto">
          <a:extLst>
            <a:ext uri="{FF2B5EF4-FFF2-40B4-BE49-F238E27FC236}">
              <a16:creationId xmlns="" xmlns:a16="http://schemas.microsoft.com/office/drawing/2014/main" id="{00000000-0008-0000-0000-0000E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29" name="2 CuadroTexto">
          <a:extLst>
            <a:ext uri="{FF2B5EF4-FFF2-40B4-BE49-F238E27FC236}">
              <a16:creationId xmlns="" xmlns:a16="http://schemas.microsoft.com/office/drawing/2014/main" id="{00000000-0008-0000-0000-0000E5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0" name="3 CuadroTexto">
          <a:extLst>
            <a:ext uri="{FF2B5EF4-FFF2-40B4-BE49-F238E27FC236}">
              <a16:creationId xmlns="" xmlns:a16="http://schemas.microsoft.com/office/drawing/2014/main" id="{00000000-0008-0000-0000-0000E6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1" name="4 CuadroTexto">
          <a:extLst>
            <a:ext uri="{FF2B5EF4-FFF2-40B4-BE49-F238E27FC236}">
              <a16:creationId xmlns="" xmlns:a16="http://schemas.microsoft.com/office/drawing/2014/main" id="{00000000-0008-0000-0000-0000E7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2" name="5 CuadroTexto">
          <a:extLst>
            <a:ext uri="{FF2B5EF4-FFF2-40B4-BE49-F238E27FC236}">
              <a16:creationId xmlns="" xmlns:a16="http://schemas.microsoft.com/office/drawing/2014/main" id="{00000000-0008-0000-0000-0000E8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3" name="6 CuadroTexto">
          <a:extLst>
            <a:ext uri="{FF2B5EF4-FFF2-40B4-BE49-F238E27FC236}">
              <a16:creationId xmlns="" xmlns:a16="http://schemas.microsoft.com/office/drawing/2014/main" id="{00000000-0008-0000-0000-0000E9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4" name="2 CuadroTexto">
          <a:extLst>
            <a:ext uri="{FF2B5EF4-FFF2-40B4-BE49-F238E27FC236}">
              <a16:creationId xmlns="" xmlns:a16="http://schemas.microsoft.com/office/drawing/2014/main" id="{00000000-0008-0000-0000-0000EA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5" name="3 CuadroTexto">
          <a:extLst>
            <a:ext uri="{FF2B5EF4-FFF2-40B4-BE49-F238E27FC236}">
              <a16:creationId xmlns="" xmlns:a16="http://schemas.microsoft.com/office/drawing/2014/main" id="{00000000-0008-0000-0000-0000EB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6" name="4 CuadroTexto">
          <a:extLst>
            <a:ext uri="{FF2B5EF4-FFF2-40B4-BE49-F238E27FC236}">
              <a16:creationId xmlns="" xmlns:a16="http://schemas.microsoft.com/office/drawing/2014/main" id="{00000000-0008-0000-0000-0000EC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7" name="5 CuadroTexto">
          <a:extLst>
            <a:ext uri="{FF2B5EF4-FFF2-40B4-BE49-F238E27FC236}">
              <a16:creationId xmlns="" xmlns:a16="http://schemas.microsoft.com/office/drawing/2014/main" id="{00000000-0008-0000-0000-0000ED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8" name="6 CuadroTexto">
          <a:extLst>
            <a:ext uri="{FF2B5EF4-FFF2-40B4-BE49-F238E27FC236}">
              <a16:creationId xmlns="" xmlns:a16="http://schemas.microsoft.com/office/drawing/2014/main" id="{00000000-0008-0000-0000-0000EE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39" name="1 CuadroTexto">
          <a:extLst>
            <a:ext uri="{FF2B5EF4-FFF2-40B4-BE49-F238E27FC236}">
              <a16:creationId xmlns="" xmlns:a16="http://schemas.microsoft.com/office/drawing/2014/main" id="{00000000-0008-0000-0000-0000EF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0" name="2 CuadroTexto">
          <a:extLst>
            <a:ext uri="{FF2B5EF4-FFF2-40B4-BE49-F238E27FC236}">
              <a16:creationId xmlns="" xmlns:a16="http://schemas.microsoft.com/office/drawing/2014/main" id="{00000000-0008-0000-0000-0000F0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1" name="3 CuadroTexto">
          <a:extLst>
            <a:ext uri="{FF2B5EF4-FFF2-40B4-BE49-F238E27FC236}">
              <a16:creationId xmlns="" xmlns:a16="http://schemas.microsoft.com/office/drawing/2014/main" id="{00000000-0008-0000-0000-0000F1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2" name="4 CuadroTexto">
          <a:extLst>
            <a:ext uri="{FF2B5EF4-FFF2-40B4-BE49-F238E27FC236}">
              <a16:creationId xmlns="" xmlns:a16="http://schemas.microsoft.com/office/drawing/2014/main" id="{00000000-0008-0000-0000-0000F2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3" name="5 CuadroTexto">
          <a:extLst>
            <a:ext uri="{FF2B5EF4-FFF2-40B4-BE49-F238E27FC236}">
              <a16:creationId xmlns="" xmlns:a16="http://schemas.microsoft.com/office/drawing/2014/main" id="{00000000-0008-0000-0000-0000F3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44" name="6 CuadroTexto">
          <a:extLst>
            <a:ext uri="{FF2B5EF4-FFF2-40B4-BE49-F238E27FC236}">
              <a16:creationId xmlns="" xmlns:a16="http://schemas.microsoft.com/office/drawing/2014/main" id="{00000000-0008-0000-0000-0000F400000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5" name="2 CuadroTexto">
          <a:extLst>
            <a:ext uri="{FF2B5EF4-FFF2-40B4-BE49-F238E27FC236}">
              <a16:creationId xmlns="" xmlns:a16="http://schemas.microsoft.com/office/drawing/2014/main" id="{00000000-0008-0000-0000-0000F5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6" name="3 CuadroTexto">
          <a:extLst>
            <a:ext uri="{FF2B5EF4-FFF2-40B4-BE49-F238E27FC236}">
              <a16:creationId xmlns="" xmlns:a16="http://schemas.microsoft.com/office/drawing/2014/main" id="{00000000-0008-0000-0000-0000F6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7" name="4 CuadroTexto">
          <a:extLst>
            <a:ext uri="{FF2B5EF4-FFF2-40B4-BE49-F238E27FC236}">
              <a16:creationId xmlns="" xmlns:a16="http://schemas.microsoft.com/office/drawing/2014/main" id="{00000000-0008-0000-0000-0000F7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8" name="5 CuadroTexto">
          <a:extLst>
            <a:ext uri="{FF2B5EF4-FFF2-40B4-BE49-F238E27FC236}">
              <a16:creationId xmlns="" xmlns:a16="http://schemas.microsoft.com/office/drawing/2014/main" id="{00000000-0008-0000-0000-0000F8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49" name="6 CuadroTexto">
          <a:extLst>
            <a:ext uri="{FF2B5EF4-FFF2-40B4-BE49-F238E27FC236}">
              <a16:creationId xmlns="" xmlns:a16="http://schemas.microsoft.com/office/drawing/2014/main" id="{00000000-0008-0000-0000-0000F9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0" name="1 CuadroTexto">
          <a:extLst>
            <a:ext uri="{FF2B5EF4-FFF2-40B4-BE49-F238E27FC236}">
              <a16:creationId xmlns="" xmlns:a16="http://schemas.microsoft.com/office/drawing/2014/main" id="{00000000-0008-0000-0000-0000FA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1" name="2 CuadroTexto">
          <a:extLst>
            <a:ext uri="{FF2B5EF4-FFF2-40B4-BE49-F238E27FC236}">
              <a16:creationId xmlns="" xmlns:a16="http://schemas.microsoft.com/office/drawing/2014/main" id="{00000000-0008-0000-0000-0000FB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2" name="3 CuadroTexto">
          <a:extLst>
            <a:ext uri="{FF2B5EF4-FFF2-40B4-BE49-F238E27FC236}">
              <a16:creationId xmlns="" xmlns:a16="http://schemas.microsoft.com/office/drawing/2014/main" id="{00000000-0008-0000-0000-0000FC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3" name="4 CuadroTexto">
          <a:extLst>
            <a:ext uri="{FF2B5EF4-FFF2-40B4-BE49-F238E27FC236}">
              <a16:creationId xmlns="" xmlns:a16="http://schemas.microsoft.com/office/drawing/2014/main" id="{00000000-0008-0000-0000-0000FD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4" name="5 CuadroTexto">
          <a:extLst>
            <a:ext uri="{FF2B5EF4-FFF2-40B4-BE49-F238E27FC236}">
              <a16:creationId xmlns="" xmlns:a16="http://schemas.microsoft.com/office/drawing/2014/main" id="{00000000-0008-0000-0000-0000FE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255" name="6 CuadroTexto">
          <a:extLst>
            <a:ext uri="{FF2B5EF4-FFF2-40B4-BE49-F238E27FC236}">
              <a16:creationId xmlns="" xmlns:a16="http://schemas.microsoft.com/office/drawing/2014/main" id="{00000000-0008-0000-0000-0000FF000000}"/>
            </a:ext>
          </a:extLst>
        </xdr:cNvPr>
        <xdr:cNvSpPr txBox="1"/>
      </xdr:nvSpPr>
      <xdr:spPr>
        <a:xfrm>
          <a:off x="202882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6" name="2 CuadroTexto">
          <a:extLst>
            <a:ext uri="{FF2B5EF4-FFF2-40B4-BE49-F238E27FC236}">
              <a16:creationId xmlns="" xmlns:a16="http://schemas.microsoft.com/office/drawing/2014/main" id="{00000000-0008-0000-0000-000000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7" name="3 CuadroTexto">
          <a:extLst>
            <a:ext uri="{FF2B5EF4-FFF2-40B4-BE49-F238E27FC236}">
              <a16:creationId xmlns="" xmlns:a16="http://schemas.microsoft.com/office/drawing/2014/main" id="{00000000-0008-0000-0000-000001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8" name="4 CuadroTexto">
          <a:extLst>
            <a:ext uri="{FF2B5EF4-FFF2-40B4-BE49-F238E27FC236}">
              <a16:creationId xmlns="" xmlns:a16="http://schemas.microsoft.com/office/drawing/2014/main" id="{00000000-0008-0000-0000-000002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59" name="5 CuadroTexto">
          <a:extLst>
            <a:ext uri="{FF2B5EF4-FFF2-40B4-BE49-F238E27FC236}">
              <a16:creationId xmlns="" xmlns:a16="http://schemas.microsoft.com/office/drawing/2014/main" id="{00000000-0008-0000-0000-000003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0" name="6 CuadroTexto">
          <a:extLst>
            <a:ext uri="{FF2B5EF4-FFF2-40B4-BE49-F238E27FC236}">
              <a16:creationId xmlns="" xmlns:a16="http://schemas.microsoft.com/office/drawing/2014/main" id="{00000000-0008-0000-0000-000004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1" name="1 CuadroTexto">
          <a:extLst>
            <a:ext uri="{FF2B5EF4-FFF2-40B4-BE49-F238E27FC236}">
              <a16:creationId xmlns="" xmlns:a16="http://schemas.microsoft.com/office/drawing/2014/main" id="{00000000-0008-0000-0000-000005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2" name="2 CuadroTexto">
          <a:extLst>
            <a:ext uri="{FF2B5EF4-FFF2-40B4-BE49-F238E27FC236}">
              <a16:creationId xmlns="" xmlns:a16="http://schemas.microsoft.com/office/drawing/2014/main" id="{00000000-0008-0000-0000-000006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3" name="3 CuadroTexto">
          <a:extLst>
            <a:ext uri="{FF2B5EF4-FFF2-40B4-BE49-F238E27FC236}">
              <a16:creationId xmlns="" xmlns:a16="http://schemas.microsoft.com/office/drawing/2014/main" id="{00000000-0008-0000-0000-000007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4" name="4 CuadroTexto">
          <a:extLst>
            <a:ext uri="{FF2B5EF4-FFF2-40B4-BE49-F238E27FC236}">
              <a16:creationId xmlns="" xmlns:a16="http://schemas.microsoft.com/office/drawing/2014/main" id="{00000000-0008-0000-0000-000008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5" name="5 CuadroTexto">
          <a:extLst>
            <a:ext uri="{FF2B5EF4-FFF2-40B4-BE49-F238E27FC236}">
              <a16:creationId xmlns="" xmlns:a16="http://schemas.microsoft.com/office/drawing/2014/main" id="{00000000-0008-0000-0000-000009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21</xdr:row>
      <xdr:rowOff>0</xdr:rowOff>
    </xdr:from>
    <xdr:ext cx="184731" cy="264560"/>
    <xdr:sp macro="" textlink="">
      <xdr:nvSpPr>
        <xdr:cNvPr id="266" name="6 CuadroTexto">
          <a:extLst>
            <a:ext uri="{FF2B5EF4-FFF2-40B4-BE49-F238E27FC236}">
              <a16:creationId xmlns="" xmlns:a16="http://schemas.microsoft.com/office/drawing/2014/main" id="{00000000-0008-0000-0000-00000A010000}"/>
            </a:ext>
          </a:extLst>
        </xdr:cNvPr>
        <xdr:cNvSpPr txBox="1"/>
      </xdr:nvSpPr>
      <xdr:spPr>
        <a:xfrm>
          <a:off x="4333875" y="392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7" name="4 CuadroTexto">
          <a:extLst>
            <a:ext uri="{FF2B5EF4-FFF2-40B4-BE49-F238E27FC236}">
              <a16:creationId xmlns="" xmlns:a16="http://schemas.microsoft.com/office/drawing/2014/main" id="{00000000-0008-0000-0000-00000B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8" name="5 CuadroTexto">
          <a:extLst>
            <a:ext uri="{FF2B5EF4-FFF2-40B4-BE49-F238E27FC236}">
              <a16:creationId xmlns="" xmlns:a16="http://schemas.microsoft.com/office/drawing/2014/main" id="{00000000-0008-0000-0000-00000C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9" name="6 CuadroTexto">
          <a:extLst>
            <a:ext uri="{FF2B5EF4-FFF2-40B4-BE49-F238E27FC236}">
              <a16:creationId xmlns="" xmlns:a16="http://schemas.microsoft.com/office/drawing/2014/main" id="{00000000-0008-0000-0000-00000D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0" name="1 CuadroTexto">
          <a:extLst>
            <a:ext uri="{FF2B5EF4-FFF2-40B4-BE49-F238E27FC236}">
              <a16:creationId xmlns="" xmlns:a16="http://schemas.microsoft.com/office/drawing/2014/main" id="{00000000-0008-0000-0000-00000E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1" name="2 CuadroTexto">
          <a:extLst>
            <a:ext uri="{FF2B5EF4-FFF2-40B4-BE49-F238E27FC236}">
              <a16:creationId xmlns="" xmlns:a16="http://schemas.microsoft.com/office/drawing/2014/main" id="{00000000-0008-0000-0000-00000F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2" name="3 CuadroTexto">
          <a:extLst>
            <a:ext uri="{FF2B5EF4-FFF2-40B4-BE49-F238E27FC236}">
              <a16:creationId xmlns="" xmlns:a16="http://schemas.microsoft.com/office/drawing/2014/main" id="{00000000-0008-0000-0000-000010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3" name="4 CuadroTexto">
          <a:extLst>
            <a:ext uri="{FF2B5EF4-FFF2-40B4-BE49-F238E27FC236}">
              <a16:creationId xmlns="" xmlns:a16="http://schemas.microsoft.com/office/drawing/2014/main" id="{00000000-0008-0000-0000-000011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4" name="5 CuadroTexto">
          <a:extLst>
            <a:ext uri="{FF2B5EF4-FFF2-40B4-BE49-F238E27FC236}">
              <a16:creationId xmlns="" xmlns:a16="http://schemas.microsoft.com/office/drawing/2014/main" id="{00000000-0008-0000-0000-000012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75" name="6 CuadroTexto">
          <a:extLst>
            <a:ext uri="{FF2B5EF4-FFF2-40B4-BE49-F238E27FC236}">
              <a16:creationId xmlns="" xmlns:a16="http://schemas.microsoft.com/office/drawing/2014/main" id="{00000000-0008-0000-0000-00001301000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6" name="2 CuadroTexto">
          <a:extLst>
            <a:ext uri="{FF2B5EF4-FFF2-40B4-BE49-F238E27FC236}">
              <a16:creationId xmlns="" xmlns:a16="http://schemas.microsoft.com/office/drawing/2014/main" id="{00000000-0008-0000-0000-000014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7" name="3 CuadroTexto">
          <a:extLst>
            <a:ext uri="{FF2B5EF4-FFF2-40B4-BE49-F238E27FC236}">
              <a16:creationId xmlns="" xmlns:a16="http://schemas.microsoft.com/office/drawing/2014/main" id="{00000000-0008-0000-0000-000015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8" name="4 CuadroTexto">
          <a:extLst>
            <a:ext uri="{FF2B5EF4-FFF2-40B4-BE49-F238E27FC236}">
              <a16:creationId xmlns="" xmlns:a16="http://schemas.microsoft.com/office/drawing/2014/main" id="{00000000-0008-0000-0000-000016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79" name="5 CuadroTexto">
          <a:extLst>
            <a:ext uri="{FF2B5EF4-FFF2-40B4-BE49-F238E27FC236}">
              <a16:creationId xmlns="" xmlns:a16="http://schemas.microsoft.com/office/drawing/2014/main" id="{00000000-0008-0000-0000-000017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0" name="6 CuadroTexto">
          <a:extLst>
            <a:ext uri="{FF2B5EF4-FFF2-40B4-BE49-F238E27FC236}">
              <a16:creationId xmlns="" xmlns:a16="http://schemas.microsoft.com/office/drawing/2014/main" id="{00000000-0008-0000-0000-000018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1" name="1 CuadroTexto">
          <a:extLst>
            <a:ext uri="{FF2B5EF4-FFF2-40B4-BE49-F238E27FC236}">
              <a16:creationId xmlns="" xmlns:a16="http://schemas.microsoft.com/office/drawing/2014/main" id="{00000000-0008-0000-0000-000019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2" name="2 CuadroTexto">
          <a:extLst>
            <a:ext uri="{FF2B5EF4-FFF2-40B4-BE49-F238E27FC236}">
              <a16:creationId xmlns="" xmlns:a16="http://schemas.microsoft.com/office/drawing/2014/main" id="{00000000-0008-0000-0000-00001A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3" name="3 CuadroTexto">
          <a:extLst>
            <a:ext uri="{FF2B5EF4-FFF2-40B4-BE49-F238E27FC236}">
              <a16:creationId xmlns="" xmlns:a16="http://schemas.microsoft.com/office/drawing/2014/main" id="{00000000-0008-0000-0000-00001B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4" name="4 CuadroTexto">
          <a:extLst>
            <a:ext uri="{FF2B5EF4-FFF2-40B4-BE49-F238E27FC236}">
              <a16:creationId xmlns="" xmlns:a16="http://schemas.microsoft.com/office/drawing/2014/main" id="{00000000-0008-0000-0000-00001C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5" name="5 CuadroTexto">
          <a:extLst>
            <a:ext uri="{FF2B5EF4-FFF2-40B4-BE49-F238E27FC236}">
              <a16:creationId xmlns="" xmlns:a16="http://schemas.microsoft.com/office/drawing/2014/main" id="{00000000-0008-0000-0000-00001D010000}"/>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7" name="2 CuadroTexto">
          <a:extLst>
            <a:ext uri="{FF2B5EF4-FFF2-40B4-BE49-F238E27FC236}">
              <a16:creationId xmlns="" xmlns:a16="http://schemas.microsoft.com/office/drawing/2014/main" id="{F1A9364C-D8F9-4AE5-A39A-6899C74F8D9E}"/>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8" name="3 CuadroTexto">
          <a:extLst>
            <a:ext uri="{FF2B5EF4-FFF2-40B4-BE49-F238E27FC236}">
              <a16:creationId xmlns="" xmlns:a16="http://schemas.microsoft.com/office/drawing/2014/main" id="{F49AA754-063C-4446-98F7-7F148ED81337}"/>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89" name="4 CuadroTexto">
          <a:extLst>
            <a:ext uri="{FF2B5EF4-FFF2-40B4-BE49-F238E27FC236}">
              <a16:creationId xmlns="" xmlns:a16="http://schemas.microsoft.com/office/drawing/2014/main" id="{CA6614F9-B5A4-41B0-AB77-0CFED43D5314}"/>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0" name="5 CuadroTexto">
          <a:extLst>
            <a:ext uri="{FF2B5EF4-FFF2-40B4-BE49-F238E27FC236}">
              <a16:creationId xmlns="" xmlns:a16="http://schemas.microsoft.com/office/drawing/2014/main" id="{73FF20EA-5601-461B-A7E2-B579B39033C2}"/>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1" name="6 CuadroTexto">
          <a:extLst>
            <a:ext uri="{FF2B5EF4-FFF2-40B4-BE49-F238E27FC236}">
              <a16:creationId xmlns="" xmlns:a16="http://schemas.microsoft.com/office/drawing/2014/main" id="{08FA4DF5-44FB-40A3-AD42-96CEF1F8287B}"/>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2" name="1 CuadroTexto">
          <a:extLst>
            <a:ext uri="{FF2B5EF4-FFF2-40B4-BE49-F238E27FC236}">
              <a16:creationId xmlns="" xmlns:a16="http://schemas.microsoft.com/office/drawing/2014/main" id="{62E4BDC8-3018-4527-8053-FC989325513B}"/>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3" name="2 CuadroTexto">
          <a:extLst>
            <a:ext uri="{FF2B5EF4-FFF2-40B4-BE49-F238E27FC236}">
              <a16:creationId xmlns="" xmlns:a16="http://schemas.microsoft.com/office/drawing/2014/main" id="{17D2416F-9F71-4556-8956-E479D5E0ECD5}"/>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4" name="3 CuadroTexto">
          <a:extLst>
            <a:ext uri="{FF2B5EF4-FFF2-40B4-BE49-F238E27FC236}">
              <a16:creationId xmlns="" xmlns:a16="http://schemas.microsoft.com/office/drawing/2014/main" id="{06BE8107-9F70-4794-9B4C-D3C402293D24}"/>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5" name="4 CuadroTexto">
          <a:extLst>
            <a:ext uri="{FF2B5EF4-FFF2-40B4-BE49-F238E27FC236}">
              <a16:creationId xmlns="" xmlns:a16="http://schemas.microsoft.com/office/drawing/2014/main" id="{96089C16-32EB-43EF-AD84-8E05A058D171}"/>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6" name="5 CuadroTexto">
          <a:extLst>
            <a:ext uri="{FF2B5EF4-FFF2-40B4-BE49-F238E27FC236}">
              <a16:creationId xmlns="" xmlns:a16="http://schemas.microsoft.com/office/drawing/2014/main" id="{44C0EC48-67CC-4D31-9F3D-C1634A55D805}"/>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297" name="6 CuadroTexto">
          <a:extLst>
            <a:ext uri="{FF2B5EF4-FFF2-40B4-BE49-F238E27FC236}">
              <a16:creationId xmlns="" xmlns:a16="http://schemas.microsoft.com/office/drawing/2014/main" id="{4F32653D-28C6-4588-BD29-35EA85D47CB2}"/>
            </a:ext>
          </a:extLst>
        </xdr:cNvPr>
        <xdr:cNvSpPr txBox="1"/>
      </xdr:nvSpPr>
      <xdr:spPr>
        <a:xfrm>
          <a:off x="4333875" y="589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8" name="3 CuadroTexto">
          <a:extLst>
            <a:ext uri="{FF2B5EF4-FFF2-40B4-BE49-F238E27FC236}">
              <a16:creationId xmlns="" xmlns:a16="http://schemas.microsoft.com/office/drawing/2014/main" id="{5E450864-90D1-45A7-A19D-54E6D17D536B}"/>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99" name="4 CuadroTexto">
          <a:extLst>
            <a:ext uri="{FF2B5EF4-FFF2-40B4-BE49-F238E27FC236}">
              <a16:creationId xmlns="" xmlns:a16="http://schemas.microsoft.com/office/drawing/2014/main" id="{E9ECA970-A0F2-43E3-A621-1E474F32947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0" name="5 CuadroTexto">
          <a:extLst>
            <a:ext uri="{FF2B5EF4-FFF2-40B4-BE49-F238E27FC236}">
              <a16:creationId xmlns="" xmlns:a16="http://schemas.microsoft.com/office/drawing/2014/main" id="{A5F1FF0E-BBFF-4695-9AAE-D1F118E6FD0E}"/>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1" name="6 CuadroTexto">
          <a:extLst>
            <a:ext uri="{FF2B5EF4-FFF2-40B4-BE49-F238E27FC236}">
              <a16:creationId xmlns="" xmlns:a16="http://schemas.microsoft.com/office/drawing/2014/main" id="{7082E507-3C73-49E7-8E04-ACDC1847B0E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2" name="1 CuadroTexto">
          <a:extLst>
            <a:ext uri="{FF2B5EF4-FFF2-40B4-BE49-F238E27FC236}">
              <a16:creationId xmlns="" xmlns:a16="http://schemas.microsoft.com/office/drawing/2014/main" id="{0A32FBEE-23B1-4941-88DD-62F8B055BB5B}"/>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3" name="2 CuadroTexto">
          <a:extLst>
            <a:ext uri="{FF2B5EF4-FFF2-40B4-BE49-F238E27FC236}">
              <a16:creationId xmlns="" xmlns:a16="http://schemas.microsoft.com/office/drawing/2014/main" id="{EBABA47F-AA90-4CE4-B5E7-E4F3F98DA8B6}"/>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4" name="3 CuadroTexto">
          <a:extLst>
            <a:ext uri="{FF2B5EF4-FFF2-40B4-BE49-F238E27FC236}">
              <a16:creationId xmlns="" xmlns:a16="http://schemas.microsoft.com/office/drawing/2014/main" id="{2DA5DD32-ADD4-4CD9-AD56-3955FC4DD7B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5" name="4 CuadroTexto">
          <a:extLst>
            <a:ext uri="{FF2B5EF4-FFF2-40B4-BE49-F238E27FC236}">
              <a16:creationId xmlns="" xmlns:a16="http://schemas.microsoft.com/office/drawing/2014/main" id="{EC6E525C-628C-4992-B751-B500063A3323}"/>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6" name="5 CuadroTexto">
          <a:extLst>
            <a:ext uri="{FF2B5EF4-FFF2-40B4-BE49-F238E27FC236}">
              <a16:creationId xmlns="" xmlns:a16="http://schemas.microsoft.com/office/drawing/2014/main" id="{5EE6CF36-BDF4-458F-BB4E-F91658D97D1F}"/>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7" name="6 CuadroTexto">
          <a:extLst>
            <a:ext uri="{FF2B5EF4-FFF2-40B4-BE49-F238E27FC236}">
              <a16:creationId xmlns="" xmlns:a16="http://schemas.microsoft.com/office/drawing/2014/main" id="{0179E61D-AA88-4110-A775-3DA75469F9C3}"/>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8" name="2 CuadroTexto">
          <a:extLst>
            <a:ext uri="{FF2B5EF4-FFF2-40B4-BE49-F238E27FC236}">
              <a16:creationId xmlns="" xmlns:a16="http://schemas.microsoft.com/office/drawing/2014/main" id="{4BC46F8A-C936-46ED-BDE9-2C1E8FB87B85}"/>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09" name="3 CuadroTexto">
          <a:extLst>
            <a:ext uri="{FF2B5EF4-FFF2-40B4-BE49-F238E27FC236}">
              <a16:creationId xmlns="" xmlns:a16="http://schemas.microsoft.com/office/drawing/2014/main" id="{16F7E7F8-0B94-4ED2-8725-3CF627A19661}"/>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0" name="4 CuadroTexto">
          <a:extLst>
            <a:ext uri="{FF2B5EF4-FFF2-40B4-BE49-F238E27FC236}">
              <a16:creationId xmlns="" xmlns:a16="http://schemas.microsoft.com/office/drawing/2014/main" id="{6648FD1E-1D25-4D80-BACD-4D218A8A251A}"/>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1" name="5 CuadroTexto">
          <a:extLst>
            <a:ext uri="{FF2B5EF4-FFF2-40B4-BE49-F238E27FC236}">
              <a16:creationId xmlns="" xmlns:a16="http://schemas.microsoft.com/office/drawing/2014/main" id="{EA7189D5-F063-441F-BA5A-1F1E0F05C46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2" name="6 CuadroTexto">
          <a:extLst>
            <a:ext uri="{FF2B5EF4-FFF2-40B4-BE49-F238E27FC236}">
              <a16:creationId xmlns="" xmlns:a16="http://schemas.microsoft.com/office/drawing/2014/main" id="{0EF864A4-A91C-49B9-B00F-BDE95082E15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3" name="1 CuadroTexto">
          <a:extLst>
            <a:ext uri="{FF2B5EF4-FFF2-40B4-BE49-F238E27FC236}">
              <a16:creationId xmlns="" xmlns:a16="http://schemas.microsoft.com/office/drawing/2014/main" id="{F4E7A667-713A-438D-ADC1-8BB6DF08BB75}"/>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4" name="2 CuadroTexto">
          <a:extLst>
            <a:ext uri="{FF2B5EF4-FFF2-40B4-BE49-F238E27FC236}">
              <a16:creationId xmlns="" xmlns:a16="http://schemas.microsoft.com/office/drawing/2014/main" id="{BA3AAE5E-2A3C-492A-B7AA-6C0BBB5F37B0}"/>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5" name="3 CuadroTexto">
          <a:extLst>
            <a:ext uri="{FF2B5EF4-FFF2-40B4-BE49-F238E27FC236}">
              <a16:creationId xmlns="" xmlns:a16="http://schemas.microsoft.com/office/drawing/2014/main" id="{937F14B4-F1E1-49F1-93E4-B50B9BC5DDF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6" name="4 CuadroTexto">
          <a:extLst>
            <a:ext uri="{FF2B5EF4-FFF2-40B4-BE49-F238E27FC236}">
              <a16:creationId xmlns="" xmlns:a16="http://schemas.microsoft.com/office/drawing/2014/main" id="{F6A43A21-37E5-403D-AD53-EEC83EC6A8A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7" name="5 CuadroTexto">
          <a:extLst>
            <a:ext uri="{FF2B5EF4-FFF2-40B4-BE49-F238E27FC236}">
              <a16:creationId xmlns="" xmlns:a16="http://schemas.microsoft.com/office/drawing/2014/main" id="{96FDAD1A-0A22-4885-A52F-039760698D2C}"/>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8" name="6 CuadroTexto">
          <a:extLst>
            <a:ext uri="{FF2B5EF4-FFF2-40B4-BE49-F238E27FC236}">
              <a16:creationId xmlns="" xmlns:a16="http://schemas.microsoft.com/office/drawing/2014/main" id="{7D3AD460-3B3D-4CA4-BF71-65FBB7AF0D2A}"/>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19" name="2 CuadroTexto">
          <a:extLst>
            <a:ext uri="{FF2B5EF4-FFF2-40B4-BE49-F238E27FC236}">
              <a16:creationId xmlns="" xmlns:a16="http://schemas.microsoft.com/office/drawing/2014/main" id="{40990347-44D0-4F93-905D-28211BDB63AB}"/>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0" name="3 CuadroTexto">
          <a:extLst>
            <a:ext uri="{FF2B5EF4-FFF2-40B4-BE49-F238E27FC236}">
              <a16:creationId xmlns="" xmlns:a16="http://schemas.microsoft.com/office/drawing/2014/main" id="{6EDA2C19-D840-4D08-A6A1-5B75E6AB515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1" name="4 CuadroTexto">
          <a:extLst>
            <a:ext uri="{FF2B5EF4-FFF2-40B4-BE49-F238E27FC236}">
              <a16:creationId xmlns="" xmlns:a16="http://schemas.microsoft.com/office/drawing/2014/main" id="{F89E0A1A-DF87-4BBA-87CE-BB495E8CB124}"/>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2" name="5 CuadroTexto">
          <a:extLst>
            <a:ext uri="{FF2B5EF4-FFF2-40B4-BE49-F238E27FC236}">
              <a16:creationId xmlns="" xmlns:a16="http://schemas.microsoft.com/office/drawing/2014/main" id="{16FBC4C9-304F-4999-AA5E-F7C24A785E1F}"/>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3" name="6 CuadroTexto">
          <a:extLst>
            <a:ext uri="{FF2B5EF4-FFF2-40B4-BE49-F238E27FC236}">
              <a16:creationId xmlns="" xmlns:a16="http://schemas.microsoft.com/office/drawing/2014/main" id="{12A80268-A9BB-4B9F-A9C3-2A8F1D8501D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4" name="1 CuadroTexto">
          <a:extLst>
            <a:ext uri="{FF2B5EF4-FFF2-40B4-BE49-F238E27FC236}">
              <a16:creationId xmlns="" xmlns:a16="http://schemas.microsoft.com/office/drawing/2014/main" id="{D1394CBC-3FCE-41AD-9799-30BD90BA6A7E}"/>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5" name="2 CuadroTexto">
          <a:extLst>
            <a:ext uri="{FF2B5EF4-FFF2-40B4-BE49-F238E27FC236}">
              <a16:creationId xmlns="" xmlns:a16="http://schemas.microsoft.com/office/drawing/2014/main" id="{F42CBE20-DD39-4409-AF61-AB7A4167B408}"/>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6" name="3 CuadroTexto">
          <a:extLst>
            <a:ext uri="{FF2B5EF4-FFF2-40B4-BE49-F238E27FC236}">
              <a16:creationId xmlns="" xmlns:a16="http://schemas.microsoft.com/office/drawing/2014/main" id="{79024866-C968-4C4B-B239-52412504F95E}"/>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7" name="4 CuadroTexto">
          <a:extLst>
            <a:ext uri="{FF2B5EF4-FFF2-40B4-BE49-F238E27FC236}">
              <a16:creationId xmlns="" xmlns:a16="http://schemas.microsoft.com/office/drawing/2014/main" id="{7DC1FE3C-BE48-40F8-B789-124F79E9ACB6}"/>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8" name="5 CuadroTexto">
          <a:extLst>
            <a:ext uri="{FF2B5EF4-FFF2-40B4-BE49-F238E27FC236}">
              <a16:creationId xmlns="" xmlns:a16="http://schemas.microsoft.com/office/drawing/2014/main" id="{5BBA86D6-2585-47CF-88E5-38D92DD3AF5C}"/>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29" name="6 CuadroTexto">
          <a:extLst>
            <a:ext uri="{FF2B5EF4-FFF2-40B4-BE49-F238E27FC236}">
              <a16:creationId xmlns="" xmlns:a16="http://schemas.microsoft.com/office/drawing/2014/main" id="{2CB34B31-A403-4692-A090-9956363103A1}"/>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0" name="3 CuadroTexto">
          <a:extLst>
            <a:ext uri="{FF2B5EF4-FFF2-40B4-BE49-F238E27FC236}">
              <a16:creationId xmlns="" xmlns:a16="http://schemas.microsoft.com/office/drawing/2014/main" id="{9E1619CF-0EA0-484D-B839-19C1F2A56427}"/>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1" name="4 CuadroTexto">
          <a:extLst>
            <a:ext uri="{FF2B5EF4-FFF2-40B4-BE49-F238E27FC236}">
              <a16:creationId xmlns="" xmlns:a16="http://schemas.microsoft.com/office/drawing/2014/main" id="{FF30C853-CD16-487F-9F35-43073D0396AC}"/>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2" name="5 CuadroTexto">
          <a:extLst>
            <a:ext uri="{FF2B5EF4-FFF2-40B4-BE49-F238E27FC236}">
              <a16:creationId xmlns="" xmlns:a16="http://schemas.microsoft.com/office/drawing/2014/main" id="{85DB8A70-B403-4D73-BD33-A4CE375BA738}"/>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3" name="6 CuadroTexto">
          <a:extLst>
            <a:ext uri="{FF2B5EF4-FFF2-40B4-BE49-F238E27FC236}">
              <a16:creationId xmlns="" xmlns:a16="http://schemas.microsoft.com/office/drawing/2014/main" id="{755C8D6B-7F69-4B66-8506-FFDCFF191BC5}"/>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4" name="1 CuadroTexto">
          <a:extLst>
            <a:ext uri="{FF2B5EF4-FFF2-40B4-BE49-F238E27FC236}">
              <a16:creationId xmlns="" xmlns:a16="http://schemas.microsoft.com/office/drawing/2014/main" id="{0AA2190E-EDBB-4E48-A1D5-D1F317891B31}"/>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5" name="2 CuadroTexto">
          <a:extLst>
            <a:ext uri="{FF2B5EF4-FFF2-40B4-BE49-F238E27FC236}">
              <a16:creationId xmlns="" xmlns:a16="http://schemas.microsoft.com/office/drawing/2014/main" id="{21DDE5C5-97FE-41E1-86F2-464684888B02}"/>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28</xdr:row>
      <xdr:rowOff>0</xdr:rowOff>
    </xdr:from>
    <xdr:ext cx="184731" cy="264560"/>
    <xdr:sp macro="" textlink="">
      <xdr:nvSpPr>
        <xdr:cNvPr id="336" name="3 CuadroTexto">
          <a:extLst>
            <a:ext uri="{FF2B5EF4-FFF2-40B4-BE49-F238E27FC236}">
              <a16:creationId xmlns="" xmlns:a16="http://schemas.microsoft.com/office/drawing/2014/main" id="{BB99A249-C691-47DA-BCAF-6ED3021EFE71}"/>
            </a:ext>
          </a:extLst>
        </xdr:cNvPr>
        <xdr:cNvSpPr txBox="1"/>
      </xdr:nvSpPr>
      <xdr:spPr>
        <a:xfrm>
          <a:off x="433387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7" name="4 CuadroTexto">
          <a:extLst>
            <a:ext uri="{FF2B5EF4-FFF2-40B4-BE49-F238E27FC236}">
              <a16:creationId xmlns="" xmlns:a16="http://schemas.microsoft.com/office/drawing/2014/main" id="{31E48B83-D818-46F6-9F6C-E0216DA4DF73}"/>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8" name="5 CuadroTexto">
          <a:extLst>
            <a:ext uri="{FF2B5EF4-FFF2-40B4-BE49-F238E27FC236}">
              <a16:creationId xmlns="" xmlns:a16="http://schemas.microsoft.com/office/drawing/2014/main" id="{941EDDAC-8B56-4084-887C-E336A76A114C}"/>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39" name="6 CuadroTexto">
          <a:extLst>
            <a:ext uri="{FF2B5EF4-FFF2-40B4-BE49-F238E27FC236}">
              <a16:creationId xmlns="" xmlns:a16="http://schemas.microsoft.com/office/drawing/2014/main" id="{C3656B9A-DCC3-47D2-AE28-A8701FD53938}"/>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0" name="1 CuadroTexto">
          <a:extLst>
            <a:ext uri="{FF2B5EF4-FFF2-40B4-BE49-F238E27FC236}">
              <a16:creationId xmlns="" xmlns:a16="http://schemas.microsoft.com/office/drawing/2014/main" id="{3CEE8A4E-6CB5-42BC-8554-02C8153E33C2}"/>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1" name="2 CuadroTexto">
          <a:extLst>
            <a:ext uri="{FF2B5EF4-FFF2-40B4-BE49-F238E27FC236}">
              <a16:creationId xmlns="" xmlns:a16="http://schemas.microsoft.com/office/drawing/2014/main" id="{A1F8F3C8-3552-42F9-8415-32F13DF24466}"/>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2" name="3 CuadroTexto">
          <a:extLst>
            <a:ext uri="{FF2B5EF4-FFF2-40B4-BE49-F238E27FC236}">
              <a16:creationId xmlns="" xmlns:a16="http://schemas.microsoft.com/office/drawing/2014/main" id="{6F27707A-AD55-4D59-8064-55AA967C2D5C}"/>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3" name="4 CuadroTexto">
          <a:extLst>
            <a:ext uri="{FF2B5EF4-FFF2-40B4-BE49-F238E27FC236}">
              <a16:creationId xmlns="" xmlns:a16="http://schemas.microsoft.com/office/drawing/2014/main" id="{11F84D58-DDF6-4EA0-B4B1-3E045CF6AD25}"/>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4" name="5 CuadroTexto">
          <a:extLst>
            <a:ext uri="{FF2B5EF4-FFF2-40B4-BE49-F238E27FC236}">
              <a16:creationId xmlns="" xmlns:a16="http://schemas.microsoft.com/office/drawing/2014/main" id="{A597DA22-0C07-41D7-95E6-A02C77AFDFAF}"/>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345" name="6 CuadroTexto">
          <a:extLst>
            <a:ext uri="{FF2B5EF4-FFF2-40B4-BE49-F238E27FC236}">
              <a16:creationId xmlns="" xmlns:a16="http://schemas.microsoft.com/office/drawing/2014/main" id="{CEF7F3CF-21AE-4C8B-ABAD-5705599E9ACC}"/>
            </a:ext>
          </a:extLst>
        </xdr:cNvPr>
        <xdr:cNvSpPr txBox="1"/>
      </xdr:nvSpPr>
      <xdr:spPr>
        <a:xfrm>
          <a:off x="2028825" y="642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6" name="3 CuadroTexto">
          <a:extLst>
            <a:ext uri="{FF2B5EF4-FFF2-40B4-BE49-F238E27FC236}">
              <a16:creationId xmlns="" xmlns:a16="http://schemas.microsoft.com/office/drawing/2014/main" id="{5CCABF68-6085-4364-8E1E-57FFF30AEC5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7" name="4 CuadroTexto">
          <a:extLst>
            <a:ext uri="{FF2B5EF4-FFF2-40B4-BE49-F238E27FC236}">
              <a16:creationId xmlns="" xmlns:a16="http://schemas.microsoft.com/office/drawing/2014/main" id="{478C2AB4-8B0B-4BC9-BC8D-35F5F82B11C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8" name="5 CuadroTexto">
          <a:extLst>
            <a:ext uri="{FF2B5EF4-FFF2-40B4-BE49-F238E27FC236}">
              <a16:creationId xmlns="" xmlns:a16="http://schemas.microsoft.com/office/drawing/2014/main" id="{9C3536D4-FFD0-4711-AD2D-290ABE9E169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49" name="6 CuadroTexto">
          <a:extLst>
            <a:ext uri="{FF2B5EF4-FFF2-40B4-BE49-F238E27FC236}">
              <a16:creationId xmlns="" xmlns:a16="http://schemas.microsoft.com/office/drawing/2014/main" id="{50FCFAB1-8A86-49A2-980B-1828BC69B17D}"/>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0" name="1 CuadroTexto">
          <a:extLst>
            <a:ext uri="{FF2B5EF4-FFF2-40B4-BE49-F238E27FC236}">
              <a16:creationId xmlns="" xmlns:a16="http://schemas.microsoft.com/office/drawing/2014/main" id="{8F175129-1AA8-4CF8-B585-2DF9ACE3AAD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1" name="2 CuadroTexto">
          <a:extLst>
            <a:ext uri="{FF2B5EF4-FFF2-40B4-BE49-F238E27FC236}">
              <a16:creationId xmlns="" xmlns:a16="http://schemas.microsoft.com/office/drawing/2014/main" id="{C3A318E1-015D-4CDC-B2BB-2D2CEC55E316}"/>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2" name="3 CuadroTexto">
          <a:extLst>
            <a:ext uri="{FF2B5EF4-FFF2-40B4-BE49-F238E27FC236}">
              <a16:creationId xmlns="" xmlns:a16="http://schemas.microsoft.com/office/drawing/2014/main" id="{A9C409FA-F133-40BE-8861-6CEF2EFA34EA}"/>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3" name="4 CuadroTexto">
          <a:extLst>
            <a:ext uri="{FF2B5EF4-FFF2-40B4-BE49-F238E27FC236}">
              <a16:creationId xmlns="" xmlns:a16="http://schemas.microsoft.com/office/drawing/2014/main" id="{78BC6ABA-3327-4FA8-8D4F-334EA7D1A0D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4" name="5 CuadroTexto">
          <a:extLst>
            <a:ext uri="{FF2B5EF4-FFF2-40B4-BE49-F238E27FC236}">
              <a16:creationId xmlns="" xmlns:a16="http://schemas.microsoft.com/office/drawing/2014/main" id="{CBBF62EA-F1A1-43BE-9259-07A567115A25}"/>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5" name="6 CuadroTexto">
          <a:extLst>
            <a:ext uri="{FF2B5EF4-FFF2-40B4-BE49-F238E27FC236}">
              <a16:creationId xmlns="" xmlns:a16="http://schemas.microsoft.com/office/drawing/2014/main" id="{22C75E4C-DD51-4182-8CAB-831E346B9688}"/>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6" name="2 CuadroTexto">
          <a:extLst>
            <a:ext uri="{FF2B5EF4-FFF2-40B4-BE49-F238E27FC236}">
              <a16:creationId xmlns="" xmlns:a16="http://schemas.microsoft.com/office/drawing/2014/main" id="{147D425C-DF1D-46C5-9910-DF6A2E52806A}"/>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7" name="3 CuadroTexto">
          <a:extLst>
            <a:ext uri="{FF2B5EF4-FFF2-40B4-BE49-F238E27FC236}">
              <a16:creationId xmlns="" xmlns:a16="http://schemas.microsoft.com/office/drawing/2014/main" id="{1E279757-03A2-4A01-80CC-2A3B9C422B2E}"/>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8" name="4 CuadroTexto">
          <a:extLst>
            <a:ext uri="{FF2B5EF4-FFF2-40B4-BE49-F238E27FC236}">
              <a16:creationId xmlns="" xmlns:a16="http://schemas.microsoft.com/office/drawing/2014/main" id="{16FED8E2-6394-4F50-BFD8-0AAB66912601}"/>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59" name="5 CuadroTexto">
          <a:extLst>
            <a:ext uri="{FF2B5EF4-FFF2-40B4-BE49-F238E27FC236}">
              <a16:creationId xmlns="" xmlns:a16="http://schemas.microsoft.com/office/drawing/2014/main" id="{DEE9D099-CABF-49B4-ACAF-DF3B3EC01F9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0" name="6 CuadroTexto">
          <a:extLst>
            <a:ext uri="{FF2B5EF4-FFF2-40B4-BE49-F238E27FC236}">
              <a16:creationId xmlns="" xmlns:a16="http://schemas.microsoft.com/office/drawing/2014/main" id="{52018A56-7870-4EFC-8A60-E14ABE46B4B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1" name="1 CuadroTexto">
          <a:extLst>
            <a:ext uri="{FF2B5EF4-FFF2-40B4-BE49-F238E27FC236}">
              <a16:creationId xmlns="" xmlns:a16="http://schemas.microsoft.com/office/drawing/2014/main" id="{929760C7-6F32-4481-9827-60DFD920FA26}"/>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2" name="2 CuadroTexto">
          <a:extLst>
            <a:ext uri="{FF2B5EF4-FFF2-40B4-BE49-F238E27FC236}">
              <a16:creationId xmlns="" xmlns:a16="http://schemas.microsoft.com/office/drawing/2014/main" id="{72FF4D25-9C33-4B7F-AFA7-F7C601325D1C}"/>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3" name="3 CuadroTexto">
          <a:extLst>
            <a:ext uri="{FF2B5EF4-FFF2-40B4-BE49-F238E27FC236}">
              <a16:creationId xmlns="" xmlns:a16="http://schemas.microsoft.com/office/drawing/2014/main" id="{F7DA337F-F89A-4368-8C39-F8CA30636B89}"/>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4" name="4 CuadroTexto">
          <a:extLst>
            <a:ext uri="{FF2B5EF4-FFF2-40B4-BE49-F238E27FC236}">
              <a16:creationId xmlns="" xmlns:a16="http://schemas.microsoft.com/office/drawing/2014/main" id="{94D52118-7935-4123-9697-A346D6BB325D}"/>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5" name="5 CuadroTexto">
          <a:extLst>
            <a:ext uri="{FF2B5EF4-FFF2-40B4-BE49-F238E27FC236}">
              <a16:creationId xmlns="" xmlns:a16="http://schemas.microsoft.com/office/drawing/2014/main" id="{3AD405A9-C7D4-4650-8B03-C35A94A0566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6" name="6 CuadroTexto">
          <a:extLst>
            <a:ext uri="{FF2B5EF4-FFF2-40B4-BE49-F238E27FC236}">
              <a16:creationId xmlns="" xmlns:a16="http://schemas.microsoft.com/office/drawing/2014/main" id="{66366D7C-D1C7-4FC9-89DF-D5825E36FC9E}"/>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7" name="2 CuadroTexto">
          <a:extLst>
            <a:ext uri="{FF2B5EF4-FFF2-40B4-BE49-F238E27FC236}">
              <a16:creationId xmlns="" xmlns:a16="http://schemas.microsoft.com/office/drawing/2014/main" id="{97640556-AE6D-41E7-A24D-44BF33E3BFAE}"/>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8" name="3 CuadroTexto">
          <a:extLst>
            <a:ext uri="{FF2B5EF4-FFF2-40B4-BE49-F238E27FC236}">
              <a16:creationId xmlns="" xmlns:a16="http://schemas.microsoft.com/office/drawing/2014/main" id="{F27D00F2-EA9C-4FA4-9FAE-7DB9CB48A62A}"/>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69" name="4 CuadroTexto">
          <a:extLst>
            <a:ext uri="{FF2B5EF4-FFF2-40B4-BE49-F238E27FC236}">
              <a16:creationId xmlns="" xmlns:a16="http://schemas.microsoft.com/office/drawing/2014/main" id="{F7D59685-8B7B-4C64-9373-BF795F0ABBB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0" name="5 CuadroTexto">
          <a:extLst>
            <a:ext uri="{FF2B5EF4-FFF2-40B4-BE49-F238E27FC236}">
              <a16:creationId xmlns="" xmlns:a16="http://schemas.microsoft.com/office/drawing/2014/main" id="{89C959C4-0A50-4EC4-A541-1C5FDC283DCE}"/>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1" name="6 CuadroTexto">
          <a:extLst>
            <a:ext uri="{FF2B5EF4-FFF2-40B4-BE49-F238E27FC236}">
              <a16:creationId xmlns="" xmlns:a16="http://schemas.microsoft.com/office/drawing/2014/main" id="{AC16A557-0D0F-4E83-9208-E02E73F73F39}"/>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2" name="1 CuadroTexto">
          <a:extLst>
            <a:ext uri="{FF2B5EF4-FFF2-40B4-BE49-F238E27FC236}">
              <a16:creationId xmlns="" xmlns:a16="http://schemas.microsoft.com/office/drawing/2014/main" id="{CC026C45-DCE1-4AC7-AA89-387FA0097812}"/>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3" name="2 CuadroTexto">
          <a:extLst>
            <a:ext uri="{FF2B5EF4-FFF2-40B4-BE49-F238E27FC236}">
              <a16:creationId xmlns="" xmlns:a16="http://schemas.microsoft.com/office/drawing/2014/main" id="{939B94F5-7098-4119-952F-00B6860357EA}"/>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4" name="3 CuadroTexto">
          <a:extLst>
            <a:ext uri="{FF2B5EF4-FFF2-40B4-BE49-F238E27FC236}">
              <a16:creationId xmlns="" xmlns:a16="http://schemas.microsoft.com/office/drawing/2014/main" id="{6E31C00E-2FA9-473A-BEA0-82347699905F}"/>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5" name="4 CuadroTexto">
          <a:extLst>
            <a:ext uri="{FF2B5EF4-FFF2-40B4-BE49-F238E27FC236}">
              <a16:creationId xmlns="" xmlns:a16="http://schemas.microsoft.com/office/drawing/2014/main" id="{CF28F868-4F4F-47EA-97B3-9D0ED77CFC51}"/>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6" name="5 CuadroTexto">
          <a:extLst>
            <a:ext uri="{FF2B5EF4-FFF2-40B4-BE49-F238E27FC236}">
              <a16:creationId xmlns="" xmlns:a16="http://schemas.microsoft.com/office/drawing/2014/main" id="{019A2E32-C2F7-45E4-91CD-A19A9AD837FE}"/>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7" name="6 CuadroTexto">
          <a:extLst>
            <a:ext uri="{FF2B5EF4-FFF2-40B4-BE49-F238E27FC236}">
              <a16:creationId xmlns="" xmlns:a16="http://schemas.microsoft.com/office/drawing/2014/main" id="{8CA9BA2D-598C-45D7-A771-FA4FA61CA6A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8" name="3 CuadroTexto">
          <a:extLst>
            <a:ext uri="{FF2B5EF4-FFF2-40B4-BE49-F238E27FC236}">
              <a16:creationId xmlns="" xmlns:a16="http://schemas.microsoft.com/office/drawing/2014/main" id="{D1C7EBE5-B085-46C6-8955-471F3F1B814D}"/>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79" name="4 CuadroTexto">
          <a:extLst>
            <a:ext uri="{FF2B5EF4-FFF2-40B4-BE49-F238E27FC236}">
              <a16:creationId xmlns="" xmlns:a16="http://schemas.microsoft.com/office/drawing/2014/main" id="{F949B941-88D6-4D6E-9F33-07521E4A6FFF}"/>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0" name="5 CuadroTexto">
          <a:extLst>
            <a:ext uri="{FF2B5EF4-FFF2-40B4-BE49-F238E27FC236}">
              <a16:creationId xmlns="" xmlns:a16="http://schemas.microsoft.com/office/drawing/2014/main" id="{44B3B8EA-5C45-4314-951A-A746D4354678}"/>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1" name="6 CuadroTexto">
          <a:extLst>
            <a:ext uri="{FF2B5EF4-FFF2-40B4-BE49-F238E27FC236}">
              <a16:creationId xmlns="" xmlns:a16="http://schemas.microsoft.com/office/drawing/2014/main" id="{B3598C09-ABAC-4BA2-882E-A24BBB38919C}"/>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2" name="1 CuadroTexto">
          <a:extLst>
            <a:ext uri="{FF2B5EF4-FFF2-40B4-BE49-F238E27FC236}">
              <a16:creationId xmlns="" xmlns:a16="http://schemas.microsoft.com/office/drawing/2014/main" id="{17974444-0841-4F10-8B31-54334556760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3" name="2 CuadroTexto">
          <a:extLst>
            <a:ext uri="{FF2B5EF4-FFF2-40B4-BE49-F238E27FC236}">
              <a16:creationId xmlns="" xmlns:a16="http://schemas.microsoft.com/office/drawing/2014/main" id="{D3BFADFF-6432-4042-947A-9EF4869B3B3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4" name="3 CuadroTexto">
          <a:extLst>
            <a:ext uri="{FF2B5EF4-FFF2-40B4-BE49-F238E27FC236}">
              <a16:creationId xmlns="" xmlns:a16="http://schemas.microsoft.com/office/drawing/2014/main" id="{0BFB856B-A160-47FE-8B25-2EF465A0C319}"/>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5" name="4 CuadroTexto">
          <a:extLst>
            <a:ext uri="{FF2B5EF4-FFF2-40B4-BE49-F238E27FC236}">
              <a16:creationId xmlns="" xmlns:a16="http://schemas.microsoft.com/office/drawing/2014/main" id="{8F7C6C91-AB7A-4E40-9F91-BA17CE945588}"/>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6" name="5 CuadroTexto">
          <a:extLst>
            <a:ext uri="{FF2B5EF4-FFF2-40B4-BE49-F238E27FC236}">
              <a16:creationId xmlns="" xmlns:a16="http://schemas.microsoft.com/office/drawing/2014/main" id="{F752E178-3A56-4A3B-B942-6B1F1EBD44FC}"/>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7" name="6 CuadroTexto">
          <a:extLst>
            <a:ext uri="{FF2B5EF4-FFF2-40B4-BE49-F238E27FC236}">
              <a16:creationId xmlns="" xmlns:a16="http://schemas.microsoft.com/office/drawing/2014/main" id="{CFF88279-4FCC-4615-9A70-64B3D31F249B}"/>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8" name="2 CuadroTexto">
          <a:extLst>
            <a:ext uri="{FF2B5EF4-FFF2-40B4-BE49-F238E27FC236}">
              <a16:creationId xmlns="" xmlns:a16="http://schemas.microsoft.com/office/drawing/2014/main" id="{B750E889-C2BF-45AC-B7A1-8E67792D6D58}"/>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89" name="3 CuadroTexto">
          <a:extLst>
            <a:ext uri="{FF2B5EF4-FFF2-40B4-BE49-F238E27FC236}">
              <a16:creationId xmlns="" xmlns:a16="http://schemas.microsoft.com/office/drawing/2014/main" id="{07450496-8A43-450B-8BFB-33D66B61D14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0" name="4 CuadroTexto">
          <a:extLst>
            <a:ext uri="{FF2B5EF4-FFF2-40B4-BE49-F238E27FC236}">
              <a16:creationId xmlns="" xmlns:a16="http://schemas.microsoft.com/office/drawing/2014/main" id="{2834E847-01D0-42BC-A4C9-41224344D6AC}"/>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1" name="5 CuadroTexto">
          <a:extLst>
            <a:ext uri="{FF2B5EF4-FFF2-40B4-BE49-F238E27FC236}">
              <a16:creationId xmlns="" xmlns:a16="http://schemas.microsoft.com/office/drawing/2014/main" id="{1EFF132D-0783-43D4-9FF0-01792F6192C1}"/>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2" name="6 CuadroTexto">
          <a:extLst>
            <a:ext uri="{FF2B5EF4-FFF2-40B4-BE49-F238E27FC236}">
              <a16:creationId xmlns="" xmlns:a16="http://schemas.microsoft.com/office/drawing/2014/main" id="{4FB51082-C9EF-467B-B980-C13A7591490D}"/>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3" name="1 CuadroTexto">
          <a:extLst>
            <a:ext uri="{FF2B5EF4-FFF2-40B4-BE49-F238E27FC236}">
              <a16:creationId xmlns="" xmlns:a16="http://schemas.microsoft.com/office/drawing/2014/main" id="{37931E93-9681-4CAE-B04E-E1D1209F8F6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4" name="2 CuadroTexto">
          <a:extLst>
            <a:ext uri="{FF2B5EF4-FFF2-40B4-BE49-F238E27FC236}">
              <a16:creationId xmlns="" xmlns:a16="http://schemas.microsoft.com/office/drawing/2014/main" id="{EC80FA3F-8A66-47C1-89FA-BBA9DA72A779}"/>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5" name="3 CuadroTexto">
          <a:extLst>
            <a:ext uri="{FF2B5EF4-FFF2-40B4-BE49-F238E27FC236}">
              <a16:creationId xmlns="" xmlns:a16="http://schemas.microsoft.com/office/drawing/2014/main" id="{1EFA83B5-3716-40F5-9D0B-B248F5E18395}"/>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6" name="4 CuadroTexto">
          <a:extLst>
            <a:ext uri="{FF2B5EF4-FFF2-40B4-BE49-F238E27FC236}">
              <a16:creationId xmlns="" xmlns:a16="http://schemas.microsoft.com/office/drawing/2014/main" id="{D275472D-8D99-4079-837F-70BBF5368890}"/>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7" name="5 CuadroTexto">
          <a:extLst>
            <a:ext uri="{FF2B5EF4-FFF2-40B4-BE49-F238E27FC236}">
              <a16:creationId xmlns="" xmlns:a16="http://schemas.microsoft.com/office/drawing/2014/main" id="{D01F0FFC-BAC6-4EDA-8C2E-676A71410E7B}"/>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8" name="6 CuadroTexto">
          <a:extLst>
            <a:ext uri="{FF2B5EF4-FFF2-40B4-BE49-F238E27FC236}">
              <a16:creationId xmlns="" xmlns:a16="http://schemas.microsoft.com/office/drawing/2014/main" id="{DE031F6F-1A19-4F26-A30D-12E617DA5DE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399" name="2 CuadroTexto">
          <a:extLst>
            <a:ext uri="{FF2B5EF4-FFF2-40B4-BE49-F238E27FC236}">
              <a16:creationId xmlns="" xmlns:a16="http://schemas.microsoft.com/office/drawing/2014/main" id="{5248125F-8BF9-4BC8-AC18-568DBB4749A1}"/>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0" name="3 CuadroTexto">
          <a:extLst>
            <a:ext uri="{FF2B5EF4-FFF2-40B4-BE49-F238E27FC236}">
              <a16:creationId xmlns="" xmlns:a16="http://schemas.microsoft.com/office/drawing/2014/main" id="{98B62003-2EB8-4C78-9CC3-BA5ABF2AE35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1" name="4 CuadroTexto">
          <a:extLst>
            <a:ext uri="{FF2B5EF4-FFF2-40B4-BE49-F238E27FC236}">
              <a16:creationId xmlns="" xmlns:a16="http://schemas.microsoft.com/office/drawing/2014/main" id="{EC07305A-9873-4335-B68F-61DC01C48FB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2" name="5 CuadroTexto">
          <a:extLst>
            <a:ext uri="{FF2B5EF4-FFF2-40B4-BE49-F238E27FC236}">
              <a16:creationId xmlns="" xmlns:a16="http://schemas.microsoft.com/office/drawing/2014/main" id="{EAD3D3CB-F01C-415C-8934-0C661480E23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3" name="6 CuadroTexto">
          <a:extLst>
            <a:ext uri="{FF2B5EF4-FFF2-40B4-BE49-F238E27FC236}">
              <a16:creationId xmlns="" xmlns:a16="http://schemas.microsoft.com/office/drawing/2014/main" id="{99AF3948-A187-45B0-8385-CCDD2B2B7808}"/>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4" name="1 CuadroTexto">
          <a:extLst>
            <a:ext uri="{FF2B5EF4-FFF2-40B4-BE49-F238E27FC236}">
              <a16:creationId xmlns="" xmlns:a16="http://schemas.microsoft.com/office/drawing/2014/main" id="{9E96A3B5-444D-4197-9C15-23CD4C4B4F65}"/>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5" name="2 CuadroTexto">
          <a:extLst>
            <a:ext uri="{FF2B5EF4-FFF2-40B4-BE49-F238E27FC236}">
              <a16:creationId xmlns="" xmlns:a16="http://schemas.microsoft.com/office/drawing/2014/main" id="{D28F07C0-06A8-425F-BC00-9DCC5DE112F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6" name="3 CuadroTexto">
          <a:extLst>
            <a:ext uri="{FF2B5EF4-FFF2-40B4-BE49-F238E27FC236}">
              <a16:creationId xmlns="" xmlns:a16="http://schemas.microsoft.com/office/drawing/2014/main" id="{E6C74660-3EEC-4A04-A9BC-C65CD7B24AE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7" name="4 CuadroTexto">
          <a:extLst>
            <a:ext uri="{FF2B5EF4-FFF2-40B4-BE49-F238E27FC236}">
              <a16:creationId xmlns="" xmlns:a16="http://schemas.microsoft.com/office/drawing/2014/main" id="{F4F7E945-DDE2-42D0-842F-B73D1BF52CB4}"/>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8" name="5 CuadroTexto">
          <a:extLst>
            <a:ext uri="{FF2B5EF4-FFF2-40B4-BE49-F238E27FC236}">
              <a16:creationId xmlns="" xmlns:a16="http://schemas.microsoft.com/office/drawing/2014/main" id="{8E6B1BBF-FF32-454D-BF2F-22DBD291ED43}"/>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39</xdr:row>
      <xdr:rowOff>0</xdr:rowOff>
    </xdr:from>
    <xdr:ext cx="184731" cy="264560"/>
    <xdr:sp macro="" textlink="">
      <xdr:nvSpPr>
        <xdr:cNvPr id="409" name="6 CuadroTexto">
          <a:extLst>
            <a:ext uri="{FF2B5EF4-FFF2-40B4-BE49-F238E27FC236}">
              <a16:creationId xmlns="" xmlns:a16="http://schemas.microsoft.com/office/drawing/2014/main" id="{59C67B95-9C84-4E73-9DC0-27B1CC9C5F97}"/>
            </a:ext>
          </a:extLst>
        </xdr:cNvPr>
        <xdr:cNvSpPr txBox="1"/>
      </xdr:nvSpPr>
      <xdr:spPr>
        <a:xfrm>
          <a:off x="2028825" y="1025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2" name="3 CuadroTexto">
          <a:extLst>
            <a:ext uri="{FF2B5EF4-FFF2-40B4-BE49-F238E27FC236}">
              <a16:creationId xmlns="" xmlns:a16="http://schemas.microsoft.com/office/drawing/2014/main" id="{ABF4F915-0A9A-4760-AD1F-00EAD70AA61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3" name="4 CuadroTexto">
          <a:extLst>
            <a:ext uri="{FF2B5EF4-FFF2-40B4-BE49-F238E27FC236}">
              <a16:creationId xmlns="" xmlns:a16="http://schemas.microsoft.com/office/drawing/2014/main" id="{C0B9B729-43D7-4F79-A40E-360FE2C6A58B}"/>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4" name="5 CuadroTexto">
          <a:extLst>
            <a:ext uri="{FF2B5EF4-FFF2-40B4-BE49-F238E27FC236}">
              <a16:creationId xmlns="" xmlns:a16="http://schemas.microsoft.com/office/drawing/2014/main" id="{BBCC6ECE-1F2E-4052-A4F5-ABF1C643319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5" name="6 CuadroTexto">
          <a:extLst>
            <a:ext uri="{FF2B5EF4-FFF2-40B4-BE49-F238E27FC236}">
              <a16:creationId xmlns="" xmlns:a16="http://schemas.microsoft.com/office/drawing/2014/main" id="{0FDBB21D-FDFB-4466-97DB-62ACF04A201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6" name="1 CuadroTexto">
          <a:extLst>
            <a:ext uri="{FF2B5EF4-FFF2-40B4-BE49-F238E27FC236}">
              <a16:creationId xmlns="" xmlns:a16="http://schemas.microsoft.com/office/drawing/2014/main" id="{2FFCC5E2-2E0D-4149-A451-39A2BA778E9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7" name="2 CuadroTexto">
          <a:extLst>
            <a:ext uri="{FF2B5EF4-FFF2-40B4-BE49-F238E27FC236}">
              <a16:creationId xmlns="" xmlns:a16="http://schemas.microsoft.com/office/drawing/2014/main" id="{97915D1A-5557-44D1-BAA7-6033F260907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8" name="3 CuadroTexto">
          <a:extLst>
            <a:ext uri="{FF2B5EF4-FFF2-40B4-BE49-F238E27FC236}">
              <a16:creationId xmlns="" xmlns:a16="http://schemas.microsoft.com/office/drawing/2014/main" id="{14629190-0C50-4E5C-9CEF-E6447B12BFB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09" name="4 CuadroTexto">
          <a:extLst>
            <a:ext uri="{FF2B5EF4-FFF2-40B4-BE49-F238E27FC236}">
              <a16:creationId xmlns="" xmlns:a16="http://schemas.microsoft.com/office/drawing/2014/main" id="{610F70DE-4D87-456D-A922-F792E78E341F}"/>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0" name="5 CuadroTexto">
          <a:extLst>
            <a:ext uri="{FF2B5EF4-FFF2-40B4-BE49-F238E27FC236}">
              <a16:creationId xmlns="" xmlns:a16="http://schemas.microsoft.com/office/drawing/2014/main" id="{B0BF02F2-0BCA-4837-B146-EFAC9849074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1" name="6 CuadroTexto">
          <a:extLst>
            <a:ext uri="{FF2B5EF4-FFF2-40B4-BE49-F238E27FC236}">
              <a16:creationId xmlns="" xmlns:a16="http://schemas.microsoft.com/office/drawing/2014/main" id="{1F575CA5-263D-4358-99F3-1ECA4930887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2" name="2 CuadroTexto">
          <a:extLst>
            <a:ext uri="{FF2B5EF4-FFF2-40B4-BE49-F238E27FC236}">
              <a16:creationId xmlns="" xmlns:a16="http://schemas.microsoft.com/office/drawing/2014/main" id="{3E489AA1-132B-4708-9E4C-C5BAE46F50B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3" name="3 CuadroTexto">
          <a:extLst>
            <a:ext uri="{FF2B5EF4-FFF2-40B4-BE49-F238E27FC236}">
              <a16:creationId xmlns="" xmlns:a16="http://schemas.microsoft.com/office/drawing/2014/main" id="{181D46FF-2FEC-4D83-A437-0336F2B63A1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4" name="4 CuadroTexto">
          <a:extLst>
            <a:ext uri="{FF2B5EF4-FFF2-40B4-BE49-F238E27FC236}">
              <a16:creationId xmlns="" xmlns:a16="http://schemas.microsoft.com/office/drawing/2014/main" id="{A418E484-5767-4D6E-AA4F-9B40407749E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5" name="5 CuadroTexto">
          <a:extLst>
            <a:ext uri="{FF2B5EF4-FFF2-40B4-BE49-F238E27FC236}">
              <a16:creationId xmlns="" xmlns:a16="http://schemas.microsoft.com/office/drawing/2014/main" id="{943471F6-191D-4A9A-93FD-08FF764E144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6" name="6 CuadroTexto">
          <a:extLst>
            <a:ext uri="{FF2B5EF4-FFF2-40B4-BE49-F238E27FC236}">
              <a16:creationId xmlns="" xmlns:a16="http://schemas.microsoft.com/office/drawing/2014/main" id="{6718ABED-255B-4FB5-8A7C-3B44BDB8E1A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7" name="1 CuadroTexto">
          <a:extLst>
            <a:ext uri="{FF2B5EF4-FFF2-40B4-BE49-F238E27FC236}">
              <a16:creationId xmlns="" xmlns:a16="http://schemas.microsoft.com/office/drawing/2014/main" id="{B8C1D958-FBD5-4347-88BE-0575D7D1DC9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8" name="2 CuadroTexto">
          <a:extLst>
            <a:ext uri="{FF2B5EF4-FFF2-40B4-BE49-F238E27FC236}">
              <a16:creationId xmlns="" xmlns:a16="http://schemas.microsoft.com/office/drawing/2014/main" id="{72165064-5D22-44B5-8041-7DC002B3656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19" name="3 CuadroTexto">
          <a:extLst>
            <a:ext uri="{FF2B5EF4-FFF2-40B4-BE49-F238E27FC236}">
              <a16:creationId xmlns="" xmlns:a16="http://schemas.microsoft.com/office/drawing/2014/main" id="{E566DCA1-B49F-435B-8B33-4FAC8A92A8B5}"/>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0" name="4 CuadroTexto">
          <a:extLst>
            <a:ext uri="{FF2B5EF4-FFF2-40B4-BE49-F238E27FC236}">
              <a16:creationId xmlns="" xmlns:a16="http://schemas.microsoft.com/office/drawing/2014/main" id="{9FB2811F-C483-4AE5-B5FC-6FA56B4E523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1" name="5 CuadroTexto">
          <a:extLst>
            <a:ext uri="{FF2B5EF4-FFF2-40B4-BE49-F238E27FC236}">
              <a16:creationId xmlns="" xmlns:a16="http://schemas.microsoft.com/office/drawing/2014/main" id="{61771807-422A-4FB2-8DEC-6DD488B5D71F}"/>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2" name="6 CuadroTexto">
          <a:extLst>
            <a:ext uri="{FF2B5EF4-FFF2-40B4-BE49-F238E27FC236}">
              <a16:creationId xmlns="" xmlns:a16="http://schemas.microsoft.com/office/drawing/2014/main" id="{F4C4ED10-EF95-42F3-B535-385DD05EAB39}"/>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3" name="2 CuadroTexto">
          <a:extLst>
            <a:ext uri="{FF2B5EF4-FFF2-40B4-BE49-F238E27FC236}">
              <a16:creationId xmlns="" xmlns:a16="http://schemas.microsoft.com/office/drawing/2014/main" id="{C840D963-890C-4F0A-B603-3247655B164A}"/>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4" name="3 CuadroTexto">
          <a:extLst>
            <a:ext uri="{FF2B5EF4-FFF2-40B4-BE49-F238E27FC236}">
              <a16:creationId xmlns="" xmlns:a16="http://schemas.microsoft.com/office/drawing/2014/main" id="{97BAD2C2-1B8D-4AB9-9663-5D394389626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5" name="4 CuadroTexto">
          <a:extLst>
            <a:ext uri="{FF2B5EF4-FFF2-40B4-BE49-F238E27FC236}">
              <a16:creationId xmlns="" xmlns:a16="http://schemas.microsoft.com/office/drawing/2014/main" id="{03DEE625-8DBF-4EDA-94B1-7F91BC4C6CF5}"/>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6" name="5 CuadroTexto">
          <a:extLst>
            <a:ext uri="{FF2B5EF4-FFF2-40B4-BE49-F238E27FC236}">
              <a16:creationId xmlns="" xmlns:a16="http://schemas.microsoft.com/office/drawing/2014/main" id="{C2EE1A73-7A8D-44BC-96A8-4E2225859E47}"/>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7" name="6 CuadroTexto">
          <a:extLst>
            <a:ext uri="{FF2B5EF4-FFF2-40B4-BE49-F238E27FC236}">
              <a16:creationId xmlns="" xmlns:a16="http://schemas.microsoft.com/office/drawing/2014/main" id="{33FB9D5B-F3DD-465B-A3ED-60B393945F85}"/>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8" name="1 CuadroTexto">
          <a:extLst>
            <a:ext uri="{FF2B5EF4-FFF2-40B4-BE49-F238E27FC236}">
              <a16:creationId xmlns="" xmlns:a16="http://schemas.microsoft.com/office/drawing/2014/main" id="{9E9E6E33-AE1C-42E8-8FCD-F57F26083CC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29" name="2 CuadroTexto">
          <a:extLst>
            <a:ext uri="{FF2B5EF4-FFF2-40B4-BE49-F238E27FC236}">
              <a16:creationId xmlns="" xmlns:a16="http://schemas.microsoft.com/office/drawing/2014/main" id="{54C98D9F-6DAC-44B3-9C1A-E1BE08992547}"/>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0" name="3 CuadroTexto">
          <a:extLst>
            <a:ext uri="{FF2B5EF4-FFF2-40B4-BE49-F238E27FC236}">
              <a16:creationId xmlns="" xmlns:a16="http://schemas.microsoft.com/office/drawing/2014/main" id="{9D82DF93-4385-43F5-8C20-E17A76E4C83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1" name="4 CuadroTexto">
          <a:extLst>
            <a:ext uri="{FF2B5EF4-FFF2-40B4-BE49-F238E27FC236}">
              <a16:creationId xmlns="" xmlns:a16="http://schemas.microsoft.com/office/drawing/2014/main" id="{ED6BDFDC-A768-4973-A0FA-90A03F6D156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2" name="5 CuadroTexto">
          <a:extLst>
            <a:ext uri="{FF2B5EF4-FFF2-40B4-BE49-F238E27FC236}">
              <a16:creationId xmlns="" xmlns:a16="http://schemas.microsoft.com/office/drawing/2014/main" id="{730048D6-F8C5-46C1-B113-9C2BBDB6D6C5}"/>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3" name="6 CuadroTexto">
          <a:extLst>
            <a:ext uri="{FF2B5EF4-FFF2-40B4-BE49-F238E27FC236}">
              <a16:creationId xmlns="" xmlns:a16="http://schemas.microsoft.com/office/drawing/2014/main" id="{9481F326-FDA3-46E9-BFBC-8F3ED163B1B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4" name="3 CuadroTexto">
          <a:extLst>
            <a:ext uri="{FF2B5EF4-FFF2-40B4-BE49-F238E27FC236}">
              <a16:creationId xmlns="" xmlns:a16="http://schemas.microsoft.com/office/drawing/2014/main" id="{A1E6D706-28A2-4EED-86AD-74D062FAA18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5" name="4 CuadroTexto">
          <a:extLst>
            <a:ext uri="{FF2B5EF4-FFF2-40B4-BE49-F238E27FC236}">
              <a16:creationId xmlns="" xmlns:a16="http://schemas.microsoft.com/office/drawing/2014/main" id="{C7FBD61E-1F7D-4885-9002-5E06BCFC013E}"/>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6" name="5 CuadroTexto">
          <a:extLst>
            <a:ext uri="{FF2B5EF4-FFF2-40B4-BE49-F238E27FC236}">
              <a16:creationId xmlns="" xmlns:a16="http://schemas.microsoft.com/office/drawing/2014/main" id="{58460AA8-DA86-4BC5-AFE2-5D790ED3C1B9}"/>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7" name="6 CuadroTexto">
          <a:extLst>
            <a:ext uri="{FF2B5EF4-FFF2-40B4-BE49-F238E27FC236}">
              <a16:creationId xmlns="" xmlns:a16="http://schemas.microsoft.com/office/drawing/2014/main" id="{7C8E1938-56D0-41AC-B98A-5579DDFE199F}"/>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8" name="1 CuadroTexto">
          <a:extLst>
            <a:ext uri="{FF2B5EF4-FFF2-40B4-BE49-F238E27FC236}">
              <a16:creationId xmlns="" xmlns:a16="http://schemas.microsoft.com/office/drawing/2014/main" id="{85E9489A-2AAD-49D6-918E-D23EEF777008}"/>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39" name="2 CuadroTexto">
          <a:extLst>
            <a:ext uri="{FF2B5EF4-FFF2-40B4-BE49-F238E27FC236}">
              <a16:creationId xmlns="" xmlns:a16="http://schemas.microsoft.com/office/drawing/2014/main" id="{81B6D8AB-9491-42D3-9795-D74519A30A0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0" name="3 CuadroTexto">
          <a:extLst>
            <a:ext uri="{FF2B5EF4-FFF2-40B4-BE49-F238E27FC236}">
              <a16:creationId xmlns="" xmlns:a16="http://schemas.microsoft.com/office/drawing/2014/main" id="{2A0479F2-3C2A-4BFE-9BFA-4749EF7CEF6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1" name="4 CuadroTexto">
          <a:extLst>
            <a:ext uri="{FF2B5EF4-FFF2-40B4-BE49-F238E27FC236}">
              <a16:creationId xmlns="" xmlns:a16="http://schemas.microsoft.com/office/drawing/2014/main" id="{D10BFDA9-8F05-4479-B9DC-90BAA8C59FDA}"/>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2" name="5 CuadroTexto">
          <a:extLst>
            <a:ext uri="{FF2B5EF4-FFF2-40B4-BE49-F238E27FC236}">
              <a16:creationId xmlns="" xmlns:a16="http://schemas.microsoft.com/office/drawing/2014/main" id="{1AF84124-6567-4949-8E59-21BDF44F31DF}"/>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3" name="6 CuadroTexto">
          <a:extLst>
            <a:ext uri="{FF2B5EF4-FFF2-40B4-BE49-F238E27FC236}">
              <a16:creationId xmlns="" xmlns:a16="http://schemas.microsoft.com/office/drawing/2014/main" id="{1BF9CD20-DCE0-4E28-8672-1FDD07109F6C}"/>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4" name="2 CuadroTexto">
          <a:extLst>
            <a:ext uri="{FF2B5EF4-FFF2-40B4-BE49-F238E27FC236}">
              <a16:creationId xmlns="" xmlns:a16="http://schemas.microsoft.com/office/drawing/2014/main" id="{F300C1B4-2E63-4105-BFD0-B62ECE5D9AC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5" name="3 CuadroTexto">
          <a:extLst>
            <a:ext uri="{FF2B5EF4-FFF2-40B4-BE49-F238E27FC236}">
              <a16:creationId xmlns="" xmlns:a16="http://schemas.microsoft.com/office/drawing/2014/main" id="{F6CF1AE9-2883-418F-BFFA-D36BA1C08E2A}"/>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6" name="4 CuadroTexto">
          <a:extLst>
            <a:ext uri="{FF2B5EF4-FFF2-40B4-BE49-F238E27FC236}">
              <a16:creationId xmlns="" xmlns:a16="http://schemas.microsoft.com/office/drawing/2014/main" id="{22133004-50AA-4B76-ABD3-872D5DE933EA}"/>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7" name="5 CuadroTexto">
          <a:extLst>
            <a:ext uri="{FF2B5EF4-FFF2-40B4-BE49-F238E27FC236}">
              <a16:creationId xmlns="" xmlns:a16="http://schemas.microsoft.com/office/drawing/2014/main" id="{50C321DC-CD4A-4790-A47C-AF1AA515EF2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8" name="6 CuadroTexto">
          <a:extLst>
            <a:ext uri="{FF2B5EF4-FFF2-40B4-BE49-F238E27FC236}">
              <a16:creationId xmlns="" xmlns:a16="http://schemas.microsoft.com/office/drawing/2014/main" id="{E038F44E-B901-487F-919D-14DE639B1FB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49" name="1 CuadroTexto">
          <a:extLst>
            <a:ext uri="{FF2B5EF4-FFF2-40B4-BE49-F238E27FC236}">
              <a16:creationId xmlns="" xmlns:a16="http://schemas.microsoft.com/office/drawing/2014/main" id="{87AB3820-FB45-40E6-B492-A10127F5A694}"/>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0" name="2 CuadroTexto">
          <a:extLst>
            <a:ext uri="{FF2B5EF4-FFF2-40B4-BE49-F238E27FC236}">
              <a16:creationId xmlns="" xmlns:a16="http://schemas.microsoft.com/office/drawing/2014/main" id="{F20015AF-C3C2-4358-9424-DAD2E4305B8A}"/>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1" name="3 CuadroTexto">
          <a:extLst>
            <a:ext uri="{FF2B5EF4-FFF2-40B4-BE49-F238E27FC236}">
              <a16:creationId xmlns="" xmlns:a16="http://schemas.microsoft.com/office/drawing/2014/main" id="{CB30A1F9-8D8D-46C1-AAD5-6B417FFCC419}"/>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2" name="4 CuadroTexto">
          <a:extLst>
            <a:ext uri="{FF2B5EF4-FFF2-40B4-BE49-F238E27FC236}">
              <a16:creationId xmlns="" xmlns:a16="http://schemas.microsoft.com/office/drawing/2014/main" id="{EAA0C9BB-FFB6-4A93-B359-F3BBFEB01F2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3" name="5 CuadroTexto">
          <a:extLst>
            <a:ext uri="{FF2B5EF4-FFF2-40B4-BE49-F238E27FC236}">
              <a16:creationId xmlns="" xmlns:a16="http://schemas.microsoft.com/office/drawing/2014/main" id="{810DE52E-AF30-426B-9CED-B2D5714A2C8C}"/>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4" name="6 CuadroTexto">
          <a:extLst>
            <a:ext uri="{FF2B5EF4-FFF2-40B4-BE49-F238E27FC236}">
              <a16:creationId xmlns="" xmlns:a16="http://schemas.microsoft.com/office/drawing/2014/main" id="{14A6E59B-712A-4C65-BA2B-C4EF5596759B}"/>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5" name="2 CuadroTexto">
          <a:extLst>
            <a:ext uri="{FF2B5EF4-FFF2-40B4-BE49-F238E27FC236}">
              <a16:creationId xmlns="" xmlns:a16="http://schemas.microsoft.com/office/drawing/2014/main" id="{5F0E4DD9-34B6-4130-880D-3E31D60DCD1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6" name="3 CuadroTexto">
          <a:extLst>
            <a:ext uri="{FF2B5EF4-FFF2-40B4-BE49-F238E27FC236}">
              <a16:creationId xmlns="" xmlns:a16="http://schemas.microsoft.com/office/drawing/2014/main" id="{6F0DA589-F336-4CA3-B1AD-153FF157B461}"/>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7" name="4 CuadroTexto">
          <a:extLst>
            <a:ext uri="{FF2B5EF4-FFF2-40B4-BE49-F238E27FC236}">
              <a16:creationId xmlns="" xmlns:a16="http://schemas.microsoft.com/office/drawing/2014/main" id="{F705346F-97FF-4B37-9824-A13215946302}"/>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8" name="5 CuadroTexto">
          <a:extLst>
            <a:ext uri="{FF2B5EF4-FFF2-40B4-BE49-F238E27FC236}">
              <a16:creationId xmlns="" xmlns:a16="http://schemas.microsoft.com/office/drawing/2014/main" id="{7CC13EC5-CB29-446C-A428-DAF2801BA6F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59" name="6 CuadroTexto">
          <a:extLst>
            <a:ext uri="{FF2B5EF4-FFF2-40B4-BE49-F238E27FC236}">
              <a16:creationId xmlns="" xmlns:a16="http://schemas.microsoft.com/office/drawing/2014/main" id="{72E8DC79-AF3F-4A2B-8A11-29196CF3035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0" name="1 CuadroTexto">
          <a:extLst>
            <a:ext uri="{FF2B5EF4-FFF2-40B4-BE49-F238E27FC236}">
              <a16:creationId xmlns="" xmlns:a16="http://schemas.microsoft.com/office/drawing/2014/main" id="{36B6C954-061F-4EEE-9693-313E96B3F57B}"/>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1" name="2 CuadroTexto">
          <a:extLst>
            <a:ext uri="{FF2B5EF4-FFF2-40B4-BE49-F238E27FC236}">
              <a16:creationId xmlns="" xmlns:a16="http://schemas.microsoft.com/office/drawing/2014/main" id="{22462408-A074-4375-90EA-E8DB725FF4B6}"/>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2" name="3 CuadroTexto">
          <a:extLst>
            <a:ext uri="{FF2B5EF4-FFF2-40B4-BE49-F238E27FC236}">
              <a16:creationId xmlns="" xmlns:a16="http://schemas.microsoft.com/office/drawing/2014/main" id="{8BC1B8CC-0CB0-4158-A716-29B85C8FA050}"/>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3" name="4 CuadroTexto">
          <a:extLst>
            <a:ext uri="{FF2B5EF4-FFF2-40B4-BE49-F238E27FC236}">
              <a16:creationId xmlns="" xmlns:a16="http://schemas.microsoft.com/office/drawing/2014/main" id="{2F331433-4D0C-47C8-B2FD-5FE850D04CA3}"/>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4" name="5 CuadroTexto">
          <a:extLst>
            <a:ext uri="{FF2B5EF4-FFF2-40B4-BE49-F238E27FC236}">
              <a16:creationId xmlns="" xmlns:a16="http://schemas.microsoft.com/office/drawing/2014/main" id="{462831A6-5BF1-4071-9696-6046EA3D74FD}"/>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44</xdr:row>
      <xdr:rowOff>0</xdr:rowOff>
    </xdr:from>
    <xdr:ext cx="184731" cy="264560"/>
    <xdr:sp macro="" textlink="">
      <xdr:nvSpPr>
        <xdr:cNvPr id="665" name="6 CuadroTexto">
          <a:extLst>
            <a:ext uri="{FF2B5EF4-FFF2-40B4-BE49-F238E27FC236}">
              <a16:creationId xmlns="" xmlns:a16="http://schemas.microsoft.com/office/drawing/2014/main" id="{A57B4771-6F7C-40F1-9E7E-C1D4C5B755DB}"/>
            </a:ext>
          </a:extLst>
        </xdr:cNvPr>
        <xdr:cNvSpPr txBox="1"/>
      </xdr:nvSpPr>
      <xdr:spPr>
        <a:xfrm>
          <a:off x="2028825" y="11350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3</xdr:col>
      <xdr:colOff>234290</xdr:colOff>
      <xdr:row>0</xdr:row>
      <xdr:rowOff>470385</xdr:rowOff>
    </xdr:from>
    <xdr:to>
      <xdr:col>4</xdr:col>
      <xdr:colOff>585184</xdr:colOff>
      <xdr:row>4</xdr:row>
      <xdr:rowOff>173181</xdr:rowOff>
    </xdr:to>
    <xdr:pic>
      <xdr:nvPicPr>
        <xdr:cNvPr id="473" name="Imagen 472"/>
        <xdr:cNvPicPr>
          <a:picLocks noChangeAspect="1"/>
        </xdr:cNvPicPr>
      </xdr:nvPicPr>
      <xdr:blipFill>
        <a:blip xmlns:r="http://schemas.openxmlformats.org/officeDocument/2006/relationships" r:embed="rId1"/>
        <a:stretch>
          <a:fillRect/>
        </a:stretch>
      </xdr:blipFill>
      <xdr:spPr>
        <a:xfrm>
          <a:off x="1082881" y="470385"/>
          <a:ext cx="2325167" cy="9150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266700</xdr:colOff>
      <xdr:row>25</xdr:row>
      <xdr:rowOff>0</xdr:rowOff>
    </xdr:from>
    <xdr:ext cx="184731" cy="264560"/>
    <xdr:sp macro="" textlink="">
      <xdr:nvSpPr>
        <xdr:cNvPr id="3" name="4 CuadroTexto">
          <a:extLst>
            <a:ext uri="{FF2B5EF4-FFF2-40B4-BE49-F238E27FC236}">
              <a16:creationId xmlns="" xmlns:a16="http://schemas.microsoft.com/office/drawing/2014/main" id="{00000000-0008-0000-04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4" name="5 CuadroTexto">
          <a:extLst>
            <a:ext uri="{FF2B5EF4-FFF2-40B4-BE49-F238E27FC236}">
              <a16:creationId xmlns="" xmlns:a16="http://schemas.microsoft.com/office/drawing/2014/main" id="{00000000-0008-0000-04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5" name="6 CuadroTexto">
          <a:extLst>
            <a:ext uri="{FF2B5EF4-FFF2-40B4-BE49-F238E27FC236}">
              <a16:creationId xmlns="" xmlns:a16="http://schemas.microsoft.com/office/drawing/2014/main" id="{00000000-0008-0000-04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6" name="1 CuadroTexto">
          <a:extLst>
            <a:ext uri="{FF2B5EF4-FFF2-40B4-BE49-F238E27FC236}">
              <a16:creationId xmlns="" xmlns:a16="http://schemas.microsoft.com/office/drawing/2014/main" id="{00000000-0008-0000-04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7" name="2 CuadroTexto">
          <a:extLst>
            <a:ext uri="{FF2B5EF4-FFF2-40B4-BE49-F238E27FC236}">
              <a16:creationId xmlns="" xmlns:a16="http://schemas.microsoft.com/office/drawing/2014/main" id="{00000000-0008-0000-04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8" name="3 CuadroTexto">
          <a:extLst>
            <a:ext uri="{FF2B5EF4-FFF2-40B4-BE49-F238E27FC236}">
              <a16:creationId xmlns="" xmlns:a16="http://schemas.microsoft.com/office/drawing/2014/main" id="{00000000-0008-0000-04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9" name="4 CuadroTexto">
          <a:extLst>
            <a:ext uri="{FF2B5EF4-FFF2-40B4-BE49-F238E27FC236}">
              <a16:creationId xmlns="" xmlns:a16="http://schemas.microsoft.com/office/drawing/2014/main" id="{00000000-0008-0000-04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10" name="5 CuadroTexto">
          <a:extLst>
            <a:ext uri="{FF2B5EF4-FFF2-40B4-BE49-F238E27FC236}">
              <a16:creationId xmlns="" xmlns:a16="http://schemas.microsoft.com/office/drawing/2014/main" id="{00000000-0008-0000-04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11" name="6 CuadroTexto">
          <a:extLst>
            <a:ext uri="{FF2B5EF4-FFF2-40B4-BE49-F238E27FC236}">
              <a16:creationId xmlns="" xmlns:a16="http://schemas.microsoft.com/office/drawing/2014/main" id="{00000000-0008-0000-04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2" name="2 CuadroTexto">
          <a:extLst>
            <a:ext uri="{FF2B5EF4-FFF2-40B4-BE49-F238E27FC236}">
              <a16:creationId xmlns="" xmlns:a16="http://schemas.microsoft.com/office/drawing/2014/main" id="{00000000-0008-0000-04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3" name="3 CuadroTexto">
          <a:extLst>
            <a:ext uri="{FF2B5EF4-FFF2-40B4-BE49-F238E27FC236}">
              <a16:creationId xmlns="" xmlns:a16="http://schemas.microsoft.com/office/drawing/2014/main" id="{00000000-0008-0000-04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4" name="4 CuadroTexto">
          <a:extLst>
            <a:ext uri="{FF2B5EF4-FFF2-40B4-BE49-F238E27FC236}">
              <a16:creationId xmlns="" xmlns:a16="http://schemas.microsoft.com/office/drawing/2014/main" id="{00000000-0008-0000-04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5" name="5 CuadroTexto">
          <a:extLst>
            <a:ext uri="{FF2B5EF4-FFF2-40B4-BE49-F238E27FC236}">
              <a16:creationId xmlns="" xmlns:a16="http://schemas.microsoft.com/office/drawing/2014/main" id="{00000000-0008-0000-04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6" name="6 CuadroTexto">
          <a:extLst>
            <a:ext uri="{FF2B5EF4-FFF2-40B4-BE49-F238E27FC236}">
              <a16:creationId xmlns="" xmlns:a16="http://schemas.microsoft.com/office/drawing/2014/main" id="{00000000-0008-0000-04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7" name="1 CuadroTexto">
          <a:extLst>
            <a:ext uri="{FF2B5EF4-FFF2-40B4-BE49-F238E27FC236}">
              <a16:creationId xmlns="" xmlns:a16="http://schemas.microsoft.com/office/drawing/2014/main" id="{00000000-0008-0000-04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8" name="2 CuadroTexto">
          <a:extLst>
            <a:ext uri="{FF2B5EF4-FFF2-40B4-BE49-F238E27FC236}">
              <a16:creationId xmlns="" xmlns:a16="http://schemas.microsoft.com/office/drawing/2014/main" id="{00000000-0008-0000-04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9" name="3 CuadroTexto">
          <a:extLst>
            <a:ext uri="{FF2B5EF4-FFF2-40B4-BE49-F238E27FC236}">
              <a16:creationId xmlns="" xmlns:a16="http://schemas.microsoft.com/office/drawing/2014/main" id="{00000000-0008-0000-04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20" name="4 CuadroTexto">
          <a:extLst>
            <a:ext uri="{FF2B5EF4-FFF2-40B4-BE49-F238E27FC236}">
              <a16:creationId xmlns="" xmlns:a16="http://schemas.microsoft.com/office/drawing/2014/main" id="{00000000-0008-0000-04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21" name="5 CuadroTexto">
          <a:extLst>
            <a:ext uri="{FF2B5EF4-FFF2-40B4-BE49-F238E27FC236}">
              <a16:creationId xmlns="" xmlns:a16="http://schemas.microsoft.com/office/drawing/2014/main" id="{00000000-0008-0000-04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22" name="6 CuadroTexto">
          <a:extLst>
            <a:ext uri="{FF2B5EF4-FFF2-40B4-BE49-F238E27FC236}">
              <a16:creationId xmlns="" xmlns:a16="http://schemas.microsoft.com/office/drawing/2014/main" id="{00000000-0008-0000-04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3" name="2 CuadroTexto">
          <a:extLst>
            <a:ext uri="{FF2B5EF4-FFF2-40B4-BE49-F238E27FC236}">
              <a16:creationId xmlns="" xmlns:a16="http://schemas.microsoft.com/office/drawing/2014/main" id="{00000000-0008-0000-04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4" name="3 CuadroTexto">
          <a:extLst>
            <a:ext uri="{FF2B5EF4-FFF2-40B4-BE49-F238E27FC236}">
              <a16:creationId xmlns="" xmlns:a16="http://schemas.microsoft.com/office/drawing/2014/main" id="{00000000-0008-0000-04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5" name="4 CuadroTexto">
          <a:extLst>
            <a:ext uri="{FF2B5EF4-FFF2-40B4-BE49-F238E27FC236}">
              <a16:creationId xmlns="" xmlns:a16="http://schemas.microsoft.com/office/drawing/2014/main" id="{00000000-0008-0000-04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6" name="5 CuadroTexto">
          <a:extLst>
            <a:ext uri="{FF2B5EF4-FFF2-40B4-BE49-F238E27FC236}">
              <a16:creationId xmlns="" xmlns:a16="http://schemas.microsoft.com/office/drawing/2014/main" id="{00000000-0008-0000-04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7" name="6 CuadroTexto">
          <a:extLst>
            <a:ext uri="{FF2B5EF4-FFF2-40B4-BE49-F238E27FC236}">
              <a16:creationId xmlns="" xmlns:a16="http://schemas.microsoft.com/office/drawing/2014/main" id="{00000000-0008-0000-04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8" name="1 CuadroTexto">
          <a:extLst>
            <a:ext uri="{FF2B5EF4-FFF2-40B4-BE49-F238E27FC236}">
              <a16:creationId xmlns="" xmlns:a16="http://schemas.microsoft.com/office/drawing/2014/main" id="{00000000-0008-0000-04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29" name="2 CuadroTexto">
          <a:extLst>
            <a:ext uri="{FF2B5EF4-FFF2-40B4-BE49-F238E27FC236}">
              <a16:creationId xmlns="" xmlns:a16="http://schemas.microsoft.com/office/drawing/2014/main" id="{00000000-0008-0000-04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30" name="3 CuadroTexto">
          <a:extLst>
            <a:ext uri="{FF2B5EF4-FFF2-40B4-BE49-F238E27FC236}">
              <a16:creationId xmlns="" xmlns:a16="http://schemas.microsoft.com/office/drawing/2014/main" id="{00000000-0008-0000-04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31" name="4 CuadroTexto">
          <a:extLst>
            <a:ext uri="{FF2B5EF4-FFF2-40B4-BE49-F238E27FC236}">
              <a16:creationId xmlns="" xmlns:a16="http://schemas.microsoft.com/office/drawing/2014/main" id="{00000000-0008-0000-04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32" name="5 CuadroTexto">
          <a:extLst>
            <a:ext uri="{FF2B5EF4-FFF2-40B4-BE49-F238E27FC236}">
              <a16:creationId xmlns="" xmlns:a16="http://schemas.microsoft.com/office/drawing/2014/main" id="{00000000-0008-0000-04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12</xdr:row>
      <xdr:rowOff>0</xdr:rowOff>
    </xdr:from>
    <xdr:ext cx="184731" cy="264560"/>
    <xdr:sp macro="" textlink="">
      <xdr:nvSpPr>
        <xdr:cNvPr id="33" name="6 CuadroTexto">
          <a:extLst>
            <a:ext uri="{FF2B5EF4-FFF2-40B4-BE49-F238E27FC236}">
              <a16:creationId xmlns="" xmlns:a16="http://schemas.microsoft.com/office/drawing/2014/main" id="{00000000-0008-0000-04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4" name="3 CuadroTexto">
          <a:extLst>
            <a:ext uri="{FF2B5EF4-FFF2-40B4-BE49-F238E27FC236}">
              <a16:creationId xmlns="" xmlns:a16="http://schemas.microsoft.com/office/drawing/2014/main" id="{00000000-0008-0000-04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5" name="4 CuadroTexto">
          <a:extLst>
            <a:ext uri="{FF2B5EF4-FFF2-40B4-BE49-F238E27FC236}">
              <a16:creationId xmlns="" xmlns:a16="http://schemas.microsoft.com/office/drawing/2014/main" id="{00000000-0008-0000-04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6" name="5 CuadroTexto">
          <a:extLst>
            <a:ext uri="{FF2B5EF4-FFF2-40B4-BE49-F238E27FC236}">
              <a16:creationId xmlns="" xmlns:a16="http://schemas.microsoft.com/office/drawing/2014/main" id="{00000000-0008-0000-04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7" name="6 CuadroTexto">
          <a:extLst>
            <a:ext uri="{FF2B5EF4-FFF2-40B4-BE49-F238E27FC236}">
              <a16:creationId xmlns="" xmlns:a16="http://schemas.microsoft.com/office/drawing/2014/main" id="{00000000-0008-0000-04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8" name="1 CuadroTexto">
          <a:extLst>
            <a:ext uri="{FF2B5EF4-FFF2-40B4-BE49-F238E27FC236}">
              <a16:creationId xmlns="" xmlns:a16="http://schemas.microsoft.com/office/drawing/2014/main" id="{00000000-0008-0000-04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39" name="2 CuadroTexto">
          <a:extLst>
            <a:ext uri="{FF2B5EF4-FFF2-40B4-BE49-F238E27FC236}">
              <a16:creationId xmlns="" xmlns:a16="http://schemas.microsoft.com/office/drawing/2014/main" id="{00000000-0008-0000-04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0" name="3 CuadroTexto">
          <a:extLst>
            <a:ext uri="{FF2B5EF4-FFF2-40B4-BE49-F238E27FC236}">
              <a16:creationId xmlns="" xmlns:a16="http://schemas.microsoft.com/office/drawing/2014/main" id="{00000000-0008-0000-04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1" name="4 CuadroTexto">
          <a:extLst>
            <a:ext uri="{FF2B5EF4-FFF2-40B4-BE49-F238E27FC236}">
              <a16:creationId xmlns="" xmlns:a16="http://schemas.microsoft.com/office/drawing/2014/main" id="{00000000-0008-0000-04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2" name="5 CuadroTexto">
          <a:extLst>
            <a:ext uri="{FF2B5EF4-FFF2-40B4-BE49-F238E27FC236}">
              <a16:creationId xmlns="" xmlns:a16="http://schemas.microsoft.com/office/drawing/2014/main" id="{00000000-0008-0000-04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3" name="6 CuadroTexto">
          <a:extLst>
            <a:ext uri="{FF2B5EF4-FFF2-40B4-BE49-F238E27FC236}">
              <a16:creationId xmlns="" xmlns:a16="http://schemas.microsoft.com/office/drawing/2014/main" id="{00000000-0008-0000-04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4" name="2 CuadroTexto">
          <a:extLst>
            <a:ext uri="{FF2B5EF4-FFF2-40B4-BE49-F238E27FC236}">
              <a16:creationId xmlns="" xmlns:a16="http://schemas.microsoft.com/office/drawing/2014/main" id="{00000000-0008-0000-04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5" name="3 CuadroTexto">
          <a:extLst>
            <a:ext uri="{FF2B5EF4-FFF2-40B4-BE49-F238E27FC236}">
              <a16:creationId xmlns="" xmlns:a16="http://schemas.microsoft.com/office/drawing/2014/main" id="{00000000-0008-0000-04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6" name="4 CuadroTexto">
          <a:extLst>
            <a:ext uri="{FF2B5EF4-FFF2-40B4-BE49-F238E27FC236}">
              <a16:creationId xmlns="" xmlns:a16="http://schemas.microsoft.com/office/drawing/2014/main" id="{00000000-0008-0000-04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7" name="5 CuadroTexto">
          <a:extLst>
            <a:ext uri="{FF2B5EF4-FFF2-40B4-BE49-F238E27FC236}">
              <a16:creationId xmlns="" xmlns:a16="http://schemas.microsoft.com/office/drawing/2014/main" id="{00000000-0008-0000-04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8" name="6 CuadroTexto">
          <a:extLst>
            <a:ext uri="{FF2B5EF4-FFF2-40B4-BE49-F238E27FC236}">
              <a16:creationId xmlns="" xmlns:a16="http://schemas.microsoft.com/office/drawing/2014/main" id="{00000000-0008-0000-04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49" name="1 CuadroTexto">
          <a:extLst>
            <a:ext uri="{FF2B5EF4-FFF2-40B4-BE49-F238E27FC236}">
              <a16:creationId xmlns="" xmlns:a16="http://schemas.microsoft.com/office/drawing/2014/main" id="{00000000-0008-0000-04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0" name="2 CuadroTexto">
          <a:extLst>
            <a:ext uri="{FF2B5EF4-FFF2-40B4-BE49-F238E27FC236}">
              <a16:creationId xmlns="" xmlns:a16="http://schemas.microsoft.com/office/drawing/2014/main" id="{00000000-0008-0000-04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1" name="3 CuadroTexto">
          <a:extLst>
            <a:ext uri="{FF2B5EF4-FFF2-40B4-BE49-F238E27FC236}">
              <a16:creationId xmlns="" xmlns:a16="http://schemas.microsoft.com/office/drawing/2014/main" id="{00000000-0008-0000-04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2" name="4 CuadroTexto">
          <a:extLst>
            <a:ext uri="{FF2B5EF4-FFF2-40B4-BE49-F238E27FC236}">
              <a16:creationId xmlns="" xmlns:a16="http://schemas.microsoft.com/office/drawing/2014/main" id="{00000000-0008-0000-04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3" name="5 CuadroTexto">
          <a:extLst>
            <a:ext uri="{FF2B5EF4-FFF2-40B4-BE49-F238E27FC236}">
              <a16:creationId xmlns="" xmlns:a16="http://schemas.microsoft.com/office/drawing/2014/main" id="{00000000-0008-0000-04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4" name="6 CuadroTexto">
          <a:extLst>
            <a:ext uri="{FF2B5EF4-FFF2-40B4-BE49-F238E27FC236}">
              <a16:creationId xmlns="" xmlns:a16="http://schemas.microsoft.com/office/drawing/2014/main" id="{00000000-0008-0000-04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5" name="2 CuadroTexto">
          <a:extLst>
            <a:ext uri="{FF2B5EF4-FFF2-40B4-BE49-F238E27FC236}">
              <a16:creationId xmlns="" xmlns:a16="http://schemas.microsoft.com/office/drawing/2014/main" id="{00000000-0008-0000-04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6" name="3 CuadroTexto">
          <a:extLst>
            <a:ext uri="{FF2B5EF4-FFF2-40B4-BE49-F238E27FC236}">
              <a16:creationId xmlns="" xmlns:a16="http://schemas.microsoft.com/office/drawing/2014/main" id="{00000000-0008-0000-04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7" name="4 CuadroTexto">
          <a:extLst>
            <a:ext uri="{FF2B5EF4-FFF2-40B4-BE49-F238E27FC236}">
              <a16:creationId xmlns="" xmlns:a16="http://schemas.microsoft.com/office/drawing/2014/main" id="{00000000-0008-0000-04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8" name="5 CuadroTexto">
          <a:extLst>
            <a:ext uri="{FF2B5EF4-FFF2-40B4-BE49-F238E27FC236}">
              <a16:creationId xmlns="" xmlns:a16="http://schemas.microsoft.com/office/drawing/2014/main" id="{00000000-0008-0000-04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59" name="6 CuadroTexto">
          <a:extLst>
            <a:ext uri="{FF2B5EF4-FFF2-40B4-BE49-F238E27FC236}">
              <a16:creationId xmlns="" xmlns:a16="http://schemas.microsoft.com/office/drawing/2014/main" id="{00000000-0008-0000-04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0" name="1 CuadroTexto">
          <a:extLst>
            <a:ext uri="{FF2B5EF4-FFF2-40B4-BE49-F238E27FC236}">
              <a16:creationId xmlns="" xmlns:a16="http://schemas.microsoft.com/office/drawing/2014/main" id="{00000000-0008-0000-04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1" name="2 CuadroTexto">
          <a:extLst>
            <a:ext uri="{FF2B5EF4-FFF2-40B4-BE49-F238E27FC236}">
              <a16:creationId xmlns="" xmlns:a16="http://schemas.microsoft.com/office/drawing/2014/main" id="{00000000-0008-0000-04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2" name="3 CuadroTexto">
          <a:extLst>
            <a:ext uri="{FF2B5EF4-FFF2-40B4-BE49-F238E27FC236}">
              <a16:creationId xmlns="" xmlns:a16="http://schemas.microsoft.com/office/drawing/2014/main" id="{00000000-0008-0000-04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3" name="4 CuadroTexto">
          <a:extLst>
            <a:ext uri="{FF2B5EF4-FFF2-40B4-BE49-F238E27FC236}">
              <a16:creationId xmlns="" xmlns:a16="http://schemas.microsoft.com/office/drawing/2014/main" id="{00000000-0008-0000-04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4" name="5 CuadroTexto">
          <a:extLst>
            <a:ext uri="{FF2B5EF4-FFF2-40B4-BE49-F238E27FC236}">
              <a16:creationId xmlns="" xmlns:a16="http://schemas.microsoft.com/office/drawing/2014/main" id="{00000000-0008-0000-04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5" name="6 CuadroTexto">
          <a:extLst>
            <a:ext uri="{FF2B5EF4-FFF2-40B4-BE49-F238E27FC236}">
              <a16:creationId xmlns="" xmlns:a16="http://schemas.microsoft.com/office/drawing/2014/main" id="{00000000-0008-0000-04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6" name="3 CuadroTexto">
          <a:extLst>
            <a:ext uri="{FF2B5EF4-FFF2-40B4-BE49-F238E27FC236}">
              <a16:creationId xmlns="" xmlns:a16="http://schemas.microsoft.com/office/drawing/2014/main" id="{00000000-0008-0000-04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7" name="4 CuadroTexto">
          <a:extLst>
            <a:ext uri="{FF2B5EF4-FFF2-40B4-BE49-F238E27FC236}">
              <a16:creationId xmlns="" xmlns:a16="http://schemas.microsoft.com/office/drawing/2014/main" id="{00000000-0008-0000-04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8" name="5 CuadroTexto">
          <a:extLst>
            <a:ext uri="{FF2B5EF4-FFF2-40B4-BE49-F238E27FC236}">
              <a16:creationId xmlns="" xmlns:a16="http://schemas.microsoft.com/office/drawing/2014/main" id="{00000000-0008-0000-04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69" name="6 CuadroTexto">
          <a:extLst>
            <a:ext uri="{FF2B5EF4-FFF2-40B4-BE49-F238E27FC236}">
              <a16:creationId xmlns="" xmlns:a16="http://schemas.microsoft.com/office/drawing/2014/main" id="{00000000-0008-0000-04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0" name="1 CuadroTexto">
          <a:extLst>
            <a:ext uri="{FF2B5EF4-FFF2-40B4-BE49-F238E27FC236}">
              <a16:creationId xmlns="" xmlns:a16="http://schemas.microsoft.com/office/drawing/2014/main" id="{00000000-0008-0000-04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1" name="2 CuadroTexto">
          <a:extLst>
            <a:ext uri="{FF2B5EF4-FFF2-40B4-BE49-F238E27FC236}">
              <a16:creationId xmlns="" xmlns:a16="http://schemas.microsoft.com/office/drawing/2014/main" id="{00000000-0008-0000-04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2" name="3 CuadroTexto">
          <a:extLst>
            <a:ext uri="{FF2B5EF4-FFF2-40B4-BE49-F238E27FC236}">
              <a16:creationId xmlns="" xmlns:a16="http://schemas.microsoft.com/office/drawing/2014/main" id="{00000000-0008-0000-04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3" name="4 CuadroTexto">
          <a:extLst>
            <a:ext uri="{FF2B5EF4-FFF2-40B4-BE49-F238E27FC236}">
              <a16:creationId xmlns="" xmlns:a16="http://schemas.microsoft.com/office/drawing/2014/main" id="{00000000-0008-0000-04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4" name="5 CuadroTexto">
          <a:extLst>
            <a:ext uri="{FF2B5EF4-FFF2-40B4-BE49-F238E27FC236}">
              <a16:creationId xmlns="" xmlns:a16="http://schemas.microsoft.com/office/drawing/2014/main" id="{00000000-0008-0000-04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5" name="6 CuadroTexto">
          <a:extLst>
            <a:ext uri="{FF2B5EF4-FFF2-40B4-BE49-F238E27FC236}">
              <a16:creationId xmlns="" xmlns:a16="http://schemas.microsoft.com/office/drawing/2014/main" id="{00000000-0008-0000-04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6" name="2 CuadroTexto">
          <a:extLst>
            <a:ext uri="{FF2B5EF4-FFF2-40B4-BE49-F238E27FC236}">
              <a16:creationId xmlns="" xmlns:a16="http://schemas.microsoft.com/office/drawing/2014/main" id="{00000000-0008-0000-04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7" name="3 CuadroTexto">
          <a:extLst>
            <a:ext uri="{FF2B5EF4-FFF2-40B4-BE49-F238E27FC236}">
              <a16:creationId xmlns="" xmlns:a16="http://schemas.microsoft.com/office/drawing/2014/main" id="{00000000-0008-0000-04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8" name="4 CuadroTexto">
          <a:extLst>
            <a:ext uri="{FF2B5EF4-FFF2-40B4-BE49-F238E27FC236}">
              <a16:creationId xmlns="" xmlns:a16="http://schemas.microsoft.com/office/drawing/2014/main" id="{00000000-0008-0000-04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79" name="5 CuadroTexto">
          <a:extLst>
            <a:ext uri="{FF2B5EF4-FFF2-40B4-BE49-F238E27FC236}">
              <a16:creationId xmlns="" xmlns:a16="http://schemas.microsoft.com/office/drawing/2014/main" id="{00000000-0008-0000-04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0" name="6 CuadroTexto">
          <a:extLst>
            <a:ext uri="{FF2B5EF4-FFF2-40B4-BE49-F238E27FC236}">
              <a16:creationId xmlns="" xmlns:a16="http://schemas.microsoft.com/office/drawing/2014/main" id="{00000000-0008-0000-04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1" name="1 CuadroTexto">
          <a:extLst>
            <a:ext uri="{FF2B5EF4-FFF2-40B4-BE49-F238E27FC236}">
              <a16:creationId xmlns="" xmlns:a16="http://schemas.microsoft.com/office/drawing/2014/main" id="{00000000-0008-0000-04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2" name="2 CuadroTexto">
          <a:extLst>
            <a:ext uri="{FF2B5EF4-FFF2-40B4-BE49-F238E27FC236}">
              <a16:creationId xmlns="" xmlns:a16="http://schemas.microsoft.com/office/drawing/2014/main" id="{00000000-0008-0000-04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3" name="3 CuadroTexto">
          <a:extLst>
            <a:ext uri="{FF2B5EF4-FFF2-40B4-BE49-F238E27FC236}">
              <a16:creationId xmlns="" xmlns:a16="http://schemas.microsoft.com/office/drawing/2014/main" id="{00000000-0008-0000-04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4" name="4 CuadroTexto">
          <a:extLst>
            <a:ext uri="{FF2B5EF4-FFF2-40B4-BE49-F238E27FC236}">
              <a16:creationId xmlns="" xmlns:a16="http://schemas.microsoft.com/office/drawing/2014/main" id="{00000000-0008-0000-04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5" name="5 CuadroTexto">
          <a:extLst>
            <a:ext uri="{FF2B5EF4-FFF2-40B4-BE49-F238E27FC236}">
              <a16:creationId xmlns="" xmlns:a16="http://schemas.microsoft.com/office/drawing/2014/main" id="{00000000-0008-0000-04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6" name="6 CuadroTexto">
          <a:extLst>
            <a:ext uri="{FF2B5EF4-FFF2-40B4-BE49-F238E27FC236}">
              <a16:creationId xmlns="" xmlns:a16="http://schemas.microsoft.com/office/drawing/2014/main" id="{00000000-0008-0000-04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7" name="2 CuadroTexto">
          <a:extLst>
            <a:ext uri="{FF2B5EF4-FFF2-40B4-BE49-F238E27FC236}">
              <a16:creationId xmlns="" xmlns:a16="http://schemas.microsoft.com/office/drawing/2014/main" id="{00000000-0008-0000-04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8" name="3 CuadroTexto">
          <a:extLst>
            <a:ext uri="{FF2B5EF4-FFF2-40B4-BE49-F238E27FC236}">
              <a16:creationId xmlns="" xmlns:a16="http://schemas.microsoft.com/office/drawing/2014/main" id="{00000000-0008-0000-04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89" name="4 CuadroTexto">
          <a:extLst>
            <a:ext uri="{FF2B5EF4-FFF2-40B4-BE49-F238E27FC236}">
              <a16:creationId xmlns="" xmlns:a16="http://schemas.microsoft.com/office/drawing/2014/main" id="{00000000-0008-0000-04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0" name="5 CuadroTexto">
          <a:extLst>
            <a:ext uri="{FF2B5EF4-FFF2-40B4-BE49-F238E27FC236}">
              <a16:creationId xmlns="" xmlns:a16="http://schemas.microsoft.com/office/drawing/2014/main" id="{00000000-0008-0000-04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1" name="6 CuadroTexto">
          <a:extLst>
            <a:ext uri="{FF2B5EF4-FFF2-40B4-BE49-F238E27FC236}">
              <a16:creationId xmlns="" xmlns:a16="http://schemas.microsoft.com/office/drawing/2014/main" id="{00000000-0008-0000-04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2" name="1 CuadroTexto">
          <a:extLst>
            <a:ext uri="{FF2B5EF4-FFF2-40B4-BE49-F238E27FC236}">
              <a16:creationId xmlns="" xmlns:a16="http://schemas.microsoft.com/office/drawing/2014/main" id="{00000000-0008-0000-04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3" name="2 CuadroTexto">
          <a:extLst>
            <a:ext uri="{FF2B5EF4-FFF2-40B4-BE49-F238E27FC236}">
              <a16:creationId xmlns="" xmlns:a16="http://schemas.microsoft.com/office/drawing/2014/main" id="{00000000-0008-0000-04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4" name="3 CuadroTexto">
          <a:extLst>
            <a:ext uri="{FF2B5EF4-FFF2-40B4-BE49-F238E27FC236}">
              <a16:creationId xmlns="" xmlns:a16="http://schemas.microsoft.com/office/drawing/2014/main" id="{00000000-0008-0000-04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5" name="4 CuadroTexto">
          <a:extLst>
            <a:ext uri="{FF2B5EF4-FFF2-40B4-BE49-F238E27FC236}">
              <a16:creationId xmlns="" xmlns:a16="http://schemas.microsoft.com/office/drawing/2014/main" id="{00000000-0008-0000-04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40</xdr:row>
      <xdr:rowOff>0</xdr:rowOff>
    </xdr:from>
    <xdr:ext cx="184731" cy="264560"/>
    <xdr:sp macro="" textlink="">
      <xdr:nvSpPr>
        <xdr:cNvPr id="96" name="5 CuadroTexto">
          <a:extLst>
            <a:ext uri="{FF2B5EF4-FFF2-40B4-BE49-F238E27FC236}">
              <a16:creationId xmlns="" xmlns:a16="http://schemas.microsoft.com/office/drawing/2014/main" id="{00000000-0008-0000-04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98" name="2 CuadroTexto">
          <a:extLst>
            <a:ext uri="{FF2B5EF4-FFF2-40B4-BE49-F238E27FC236}">
              <a16:creationId xmlns="" xmlns:a16="http://schemas.microsoft.com/office/drawing/2014/main" id="{00000000-0008-0000-04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99" name="3 CuadroTexto">
          <a:extLst>
            <a:ext uri="{FF2B5EF4-FFF2-40B4-BE49-F238E27FC236}">
              <a16:creationId xmlns="" xmlns:a16="http://schemas.microsoft.com/office/drawing/2014/main" id="{00000000-0008-0000-04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0" name="4 CuadroTexto">
          <a:extLst>
            <a:ext uri="{FF2B5EF4-FFF2-40B4-BE49-F238E27FC236}">
              <a16:creationId xmlns="" xmlns:a16="http://schemas.microsoft.com/office/drawing/2014/main" id="{00000000-0008-0000-04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1" name="5 CuadroTexto">
          <a:extLst>
            <a:ext uri="{FF2B5EF4-FFF2-40B4-BE49-F238E27FC236}">
              <a16:creationId xmlns="" xmlns:a16="http://schemas.microsoft.com/office/drawing/2014/main" id="{00000000-0008-0000-04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2" name="6 CuadroTexto">
          <a:extLst>
            <a:ext uri="{FF2B5EF4-FFF2-40B4-BE49-F238E27FC236}">
              <a16:creationId xmlns="" xmlns:a16="http://schemas.microsoft.com/office/drawing/2014/main" id="{00000000-0008-0000-04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3" name="1 CuadroTexto">
          <a:extLst>
            <a:ext uri="{FF2B5EF4-FFF2-40B4-BE49-F238E27FC236}">
              <a16:creationId xmlns="" xmlns:a16="http://schemas.microsoft.com/office/drawing/2014/main" id="{00000000-0008-0000-04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4" name="2 CuadroTexto">
          <a:extLst>
            <a:ext uri="{FF2B5EF4-FFF2-40B4-BE49-F238E27FC236}">
              <a16:creationId xmlns="" xmlns:a16="http://schemas.microsoft.com/office/drawing/2014/main" id="{00000000-0008-0000-04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5" name="3 CuadroTexto">
          <a:extLst>
            <a:ext uri="{FF2B5EF4-FFF2-40B4-BE49-F238E27FC236}">
              <a16:creationId xmlns="" xmlns:a16="http://schemas.microsoft.com/office/drawing/2014/main" id="{00000000-0008-0000-04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6" name="4 CuadroTexto">
          <a:extLst>
            <a:ext uri="{FF2B5EF4-FFF2-40B4-BE49-F238E27FC236}">
              <a16:creationId xmlns="" xmlns:a16="http://schemas.microsoft.com/office/drawing/2014/main" id="{00000000-0008-0000-04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7" name="5 CuadroTexto">
          <a:extLst>
            <a:ext uri="{FF2B5EF4-FFF2-40B4-BE49-F238E27FC236}">
              <a16:creationId xmlns="" xmlns:a16="http://schemas.microsoft.com/office/drawing/2014/main" id="{00000000-0008-0000-04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8" name="6 CuadroTexto">
          <a:extLst>
            <a:ext uri="{FF2B5EF4-FFF2-40B4-BE49-F238E27FC236}">
              <a16:creationId xmlns="" xmlns:a16="http://schemas.microsoft.com/office/drawing/2014/main" id="{00000000-0008-0000-04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09" name="2 CuadroTexto">
          <a:extLst>
            <a:ext uri="{FF2B5EF4-FFF2-40B4-BE49-F238E27FC236}">
              <a16:creationId xmlns="" xmlns:a16="http://schemas.microsoft.com/office/drawing/2014/main" id="{00000000-0008-0000-04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0" name="3 CuadroTexto">
          <a:extLst>
            <a:ext uri="{FF2B5EF4-FFF2-40B4-BE49-F238E27FC236}">
              <a16:creationId xmlns="" xmlns:a16="http://schemas.microsoft.com/office/drawing/2014/main" id="{00000000-0008-0000-04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1" name="4 CuadroTexto">
          <a:extLst>
            <a:ext uri="{FF2B5EF4-FFF2-40B4-BE49-F238E27FC236}">
              <a16:creationId xmlns="" xmlns:a16="http://schemas.microsoft.com/office/drawing/2014/main" id="{00000000-0008-0000-04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2" name="5 CuadroTexto">
          <a:extLst>
            <a:ext uri="{FF2B5EF4-FFF2-40B4-BE49-F238E27FC236}">
              <a16:creationId xmlns="" xmlns:a16="http://schemas.microsoft.com/office/drawing/2014/main" id="{00000000-0008-0000-04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3" name="6 CuadroTexto">
          <a:extLst>
            <a:ext uri="{FF2B5EF4-FFF2-40B4-BE49-F238E27FC236}">
              <a16:creationId xmlns="" xmlns:a16="http://schemas.microsoft.com/office/drawing/2014/main" id="{00000000-0008-0000-04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4" name="1 CuadroTexto">
          <a:extLst>
            <a:ext uri="{FF2B5EF4-FFF2-40B4-BE49-F238E27FC236}">
              <a16:creationId xmlns="" xmlns:a16="http://schemas.microsoft.com/office/drawing/2014/main" id="{00000000-0008-0000-04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5" name="2 CuadroTexto">
          <a:extLst>
            <a:ext uri="{FF2B5EF4-FFF2-40B4-BE49-F238E27FC236}">
              <a16:creationId xmlns="" xmlns:a16="http://schemas.microsoft.com/office/drawing/2014/main" id="{00000000-0008-0000-04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6" name="3 CuadroTexto">
          <a:extLst>
            <a:ext uri="{FF2B5EF4-FFF2-40B4-BE49-F238E27FC236}">
              <a16:creationId xmlns="" xmlns:a16="http://schemas.microsoft.com/office/drawing/2014/main" id="{00000000-0008-0000-04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7" name="4 CuadroTexto">
          <a:extLst>
            <a:ext uri="{FF2B5EF4-FFF2-40B4-BE49-F238E27FC236}">
              <a16:creationId xmlns="" xmlns:a16="http://schemas.microsoft.com/office/drawing/2014/main" id="{00000000-0008-0000-04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8" name="5 CuadroTexto">
          <a:extLst>
            <a:ext uri="{FF2B5EF4-FFF2-40B4-BE49-F238E27FC236}">
              <a16:creationId xmlns="" xmlns:a16="http://schemas.microsoft.com/office/drawing/2014/main" id="{00000000-0008-0000-04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12</xdr:row>
      <xdr:rowOff>0</xdr:rowOff>
    </xdr:from>
    <xdr:ext cx="184731" cy="264560"/>
    <xdr:sp macro="" textlink="">
      <xdr:nvSpPr>
        <xdr:cNvPr id="119" name="6 CuadroTexto">
          <a:extLst>
            <a:ext uri="{FF2B5EF4-FFF2-40B4-BE49-F238E27FC236}">
              <a16:creationId xmlns="" xmlns:a16="http://schemas.microsoft.com/office/drawing/2014/main" id="{00000000-0008-0000-04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0" name="3 CuadroTexto">
          <a:extLst>
            <a:ext uri="{FF2B5EF4-FFF2-40B4-BE49-F238E27FC236}">
              <a16:creationId xmlns="" xmlns:a16="http://schemas.microsoft.com/office/drawing/2014/main" id="{00000000-0008-0000-04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1" name="4 CuadroTexto">
          <a:extLst>
            <a:ext uri="{FF2B5EF4-FFF2-40B4-BE49-F238E27FC236}">
              <a16:creationId xmlns="" xmlns:a16="http://schemas.microsoft.com/office/drawing/2014/main" id="{00000000-0008-0000-04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2" name="5 CuadroTexto">
          <a:extLst>
            <a:ext uri="{FF2B5EF4-FFF2-40B4-BE49-F238E27FC236}">
              <a16:creationId xmlns="" xmlns:a16="http://schemas.microsoft.com/office/drawing/2014/main" id="{00000000-0008-0000-04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3" name="6 CuadroTexto">
          <a:extLst>
            <a:ext uri="{FF2B5EF4-FFF2-40B4-BE49-F238E27FC236}">
              <a16:creationId xmlns="" xmlns:a16="http://schemas.microsoft.com/office/drawing/2014/main" id="{00000000-0008-0000-04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4" name="1 CuadroTexto">
          <a:extLst>
            <a:ext uri="{FF2B5EF4-FFF2-40B4-BE49-F238E27FC236}">
              <a16:creationId xmlns="" xmlns:a16="http://schemas.microsoft.com/office/drawing/2014/main" id="{00000000-0008-0000-04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5" name="2 CuadroTexto">
          <a:extLst>
            <a:ext uri="{FF2B5EF4-FFF2-40B4-BE49-F238E27FC236}">
              <a16:creationId xmlns="" xmlns:a16="http://schemas.microsoft.com/office/drawing/2014/main" id="{00000000-0008-0000-04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6" name="3 CuadroTexto">
          <a:extLst>
            <a:ext uri="{FF2B5EF4-FFF2-40B4-BE49-F238E27FC236}">
              <a16:creationId xmlns="" xmlns:a16="http://schemas.microsoft.com/office/drawing/2014/main" id="{00000000-0008-0000-04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7" name="4 CuadroTexto">
          <a:extLst>
            <a:ext uri="{FF2B5EF4-FFF2-40B4-BE49-F238E27FC236}">
              <a16:creationId xmlns="" xmlns:a16="http://schemas.microsoft.com/office/drawing/2014/main" id="{00000000-0008-0000-04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8" name="5 CuadroTexto">
          <a:extLst>
            <a:ext uri="{FF2B5EF4-FFF2-40B4-BE49-F238E27FC236}">
              <a16:creationId xmlns="" xmlns:a16="http://schemas.microsoft.com/office/drawing/2014/main" id="{00000000-0008-0000-04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29" name="6 CuadroTexto">
          <a:extLst>
            <a:ext uri="{FF2B5EF4-FFF2-40B4-BE49-F238E27FC236}">
              <a16:creationId xmlns="" xmlns:a16="http://schemas.microsoft.com/office/drawing/2014/main" id="{00000000-0008-0000-04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0" name="2 CuadroTexto">
          <a:extLst>
            <a:ext uri="{FF2B5EF4-FFF2-40B4-BE49-F238E27FC236}">
              <a16:creationId xmlns="" xmlns:a16="http://schemas.microsoft.com/office/drawing/2014/main" id="{00000000-0008-0000-04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1" name="3 CuadroTexto">
          <a:extLst>
            <a:ext uri="{FF2B5EF4-FFF2-40B4-BE49-F238E27FC236}">
              <a16:creationId xmlns="" xmlns:a16="http://schemas.microsoft.com/office/drawing/2014/main" id="{00000000-0008-0000-04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2" name="4 CuadroTexto">
          <a:extLst>
            <a:ext uri="{FF2B5EF4-FFF2-40B4-BE49-F238E27FC236}">
              <a16:creationId xmlns="" xmlns:a16="http://schemas.microsoft.com/office/drawing/2014/main" id="{00000000-0008-0000-04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3" name="5 CuadroTexto">
          <a:extLst>
            <a:ext uri="{FF2B5EF4-FFF2-40B4-BE49-F238E27FC236}">
              <a16:creationId xmlns="" xmlns:a16="http://schemas.microsoft.com/office/drawing/2014/main" id="{00000000-0008-0000-04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4" name="6 CuadroTexto">
          <a:extLst>
            <a:ext uri="{FF2B5EF4-FFF2-40B4-BE49-F238E27FC236}">
              <a16:creationId xmlns="" xmlns:a16="http://schemas.microsoft.com/office/drawing/2014/main" id="{00000000-0008-0000-04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5" name="1 CuadroTexto">
          <a:extLst>
            <a:ext uri="{FF2B5EF4-FFF2-40B4-BE49-F238E27FC236}">
              <a16:creationId xmlns="" xmlns:a16="http://schemas.microsoft.com/office/drawing/2014/main" id="{00000000-0008-0000-04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6" name="2 CuadroTexto">
          <a:extLst>
            <a:ext uri="{FF2B5EF4-FFF2-40B4-BE49-F238E27FC236}">
              <a16:creationId xmlns="" xmlns:a16="http://schemas.microsoft.com/office/drawing/2014/main" id="{00000000-0008-0000-04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7" name="3 CuadroTexto">
          <a:extLst>
            <a:ext uri="{FF2B5EF4-FFF2-40B4-BE49-F238E27FC236}">
              <a16:creationId xmlns="" xmlns:a16="http://schemas.microsoft.com/office/drawing/2014/main" id="{00000000-0008-0000-04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8" name="4 CuadroTexto">
          <a:extLst>
            <a:ext uri="{FF2B5EF4-FFF2-40B4-BE49-F238E27FC236}">
              <a16:creationId xmlns="" xmlns:a16="http://schemas.microsoft.com/office/drawing/2014/main" id="{00000000-0008-0000-04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39" name="5 CuadroTexto">
          <a:extLst>
            <a:ext uri="{FF2B5EF4-FFF2-40B4-BE49-F238E27FC236}">
              <a16:creationId xmlns="" xmlns:a16="http://schemas.microsoft.com/office/drawing/2014/main" id="{00000000-0008-0000-04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0" name="6 CuadroTexto">
          <a:extLst>
            <a:ext uri="{FF2B5EF4-FFF2-40B4-BE49-F238E27FC236}">
              <a16:creationId xmlns="" xmlns:a16="http://schemas.microsoft.com/office/drawing/2014/main" id="{00000000-0008-0000-04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1" name="2 CuadroTexto">
          <a:extLst>
            <a:ext uri="{FF2B5EF4-FFF2-40B4-BE49-F238E27FC236}">
              <a16:creationId xmlns="" xmlns:a16="http://schemas.microsoft.com/office/drawing/2014/main" id="{00000000-0008-0000-04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2" name="3 CuadroTexto">
          <a:extLst>
            <a:ext uri="{FF2B5EF4-FFF2-40B4-BE49-F238E27FC236}">
              <a16:creationId xmlns="" xmlns:a16="http://schemas.microsoft.com/office/drawing/2014/main" id="{00000000-0008-0000-04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3" name="4 CuadroTexto">
          <a:extLst>
            <a:ext uri="{FF2B5EF4-FFF2-40B4-BE49-F238E27FC236}">
              <a16:creationId xmlns="" xmlns:a16="http://schemas.microsoft.com/office/drawing/2014/main" id="{00000000-0008-0000-04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4" name="5 CuadroTexto">
          <a:extLst>
            <a:ext uri="{FF2B5EF4-FFF2-40B4-BE49-F238E27FC236}">
              <a16:creationId xmlns="" xmlns:a16="http://schemas.microsoft.com/office/drawing/2014/main" id="{00000000-0008-0000-04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5" name="6 CuadroTexto">
          <a:extLst>
            <a:ext uri="{FF2B5EF4-FFF2-40B4-BE49-F238E27FC236}">
              <a16:creationId xmlns="" xmlns:a16="http://schemas.microsoft.com/office/drawing/2014/main" id="{00000000-0008-0000-04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6" name="1 CuadroTexto">
          <a:extLst>
            <a:ext uri="{FF2B5EF4-FFF2-40B4-BE49-F238E27FC236}">
              <a16:creationId xmlns="" xmlns:a16="http://schemas.microsoft.com/office/drawing/2014/main" id="{00000000-0008-0000-04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7" name="2 CuadroTexto">
          <a:extLst>
            <a:ext uri="{FF2B5EF4-FFF2-40B4-BE49-F238E27FC236}">
              <a16:creationId xmlns="" xmlns:a16="http://schemas.microsoft.com/office/drawing/2014/main" id="{00000000-0008-0000-04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8" name="3 CuadroTexto">
          <a:extLst>
            <a:ext uri="{FF2B5EF4-FFF2-40B4-BE49-F238E27FC236}">
              <a16:creationId xmlns="" xmlns:a16="http://schemas.microsoft.com/office/drawing/2014/main" id="{00000000-0008-0000-04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49" name="4 CuadroTexto">
          <a:extLst>
            <a:ext uri="{FF2B5EF4-FFF2-40B4-BE49-F238E27FC236}">
              <a16:creationId xmlns="" xmlns:a16="http://schemas.microsoft.com/office/drawing/2014/main" id="{00000000-0008-0000-04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0" name="5 CuadroTexto">
          <a:extLst>
            <a:ext uri="{FF2B5EF4-FFF2-40B4-BE49-F238E27FC236}">
              <a16:creationId xmlns="" xmlns:a16="http://schemas.microsoft.com/office/drawing/2014/main" id="{00000000-0008-0000-04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1" name="6 CuadroTexto">
          <a:extLst>
            <a:ext uri="{FF2B5EF4-FFF2-40B4-BE49-F238E27FC236}">
              <a16:creationId xmlns="" xmlns:a16="http://schemas.microsoft.com/office/drawing/2014/main" id="{00000000-0008-0000-04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2" name="3 CuadroTexto">
          <a:extLst>
            <a:ext uri="{FF2B5EF4-FFF2-40B4-BE49-F238E27FC236}">
              <a16:creationId xmlns="" xmlns:a16="http://schemas.microsoft.com/office/drawing/2014/main" id="{00000000-0008-0000-04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3" name="4 CuadroTexto">
          <a:extLst>
            <a:ext uri="{FF2B5EF4-FFF2-40B4-BE49-F238E27FC236}">
              <a16:creationId xmlns="" xmlns:a16="http://schemas.microsoft.com/office/drawing/2014/main" id="{00000000-0008-0000-04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4" name="5 CuadroTexto">
          <a:extLst>
            <a:ext uri="{FF2B5EF4-FFF2-40B4-BE49-F238E27FC236}">
              <a16:creationId xmlns="" xmlns:a16="http://schemas.microsoft.com/office/drawing/2014/main" id="{00000000-0008-0000-04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5" name="6 CuadroTexto">
          <a:extLst>
            <a:ext uri="{FF2B5EF4-FFF2-40B4-BE49-F238E27FC236}">
              <a16:creationId xmlns="" xmlns:a16="http://schemas.microsoft.com/office/drawing/2014/main" id="{00000000-0008-0000-04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6" name="1 CuadroTexto">
          <a:extLst>
            <a:ext uri="{FF2B5EF4-FFF2-40B4-BE49-F238E27FC236}">
              <a16:creationId xmlns="" xmlns:a16="http://schemas.microsoft.com/office/drawing/2014/main" id="{00000000-0008-0000-04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7" name="2 CuadroTexto">
          <a:extLst>
            <a:ext uri="{FF2B5EF4-FFF2-40B4-BE49-F238E27FC236}">
              <a16:creationId xmlns="" xmlns:a16="http://schemas.microsoft.com/office/drawing/2014/main" id="{00000000-0008-0000-04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8" name="3 CuadroTexto">
          <a:extLst>
            <a:ext uri="{FF2B5EF4-FFF2-40B4-BE49-F238E27FC236}">
              <a16:creationId xmlns="" xmlns:a16="http://schemas.microsoft.com/office/drawing/2014/main" id="{00000000-0008-0000-04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59" name="4 CuadroTexto">
          <a:extLst>
            <a:ext uri="{FF2B5EF4-FFF2-40B4-BE49-F238E27FC236}">
              <a16:creationId xmlns="" xmlns:a16="http://schemas.microsoft.com/office/drawing/2014/main" id="{00000000-0008-0000-04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0" name="5 CuadroTexto">
          <a:extLst>
            <a:ext uri="{FF2B5EF4-FFF2-40B4-BE49-F238E27FC236}">
              <a16:creationId xmlns="" xmlns:a16="http://schemas.microsoft.com/office/drawing/2014/main" id="{00000000-0008-0000-04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1" name="6 CuadroTexto">
          <a:extLst>
            <a:ext uri="{FF2B5EF4-FFF2-40B4-BE49-F238E27FC236}">
              <a16:creationId xmlns="" xmlns:a16="http://schemas.microsoft.com/office/drawing/2014/main" id="{00000000-0008-0000-04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2" name="2 CuadroTexto">
          <a:extLst>
            <a:ext uri="{FF2B5EF4-FFF2-40B4-BE49-F238E27FC236}">
              <a16:creationId xmlns="" xmlns:a16="http://schemas.microsoft.com/office/drawing/2014/main" id="{00000000-0008-0000-04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3" name="3 CuadroTexto">
          <a:extLst>
            <a:ext uri="{FF2B5EF4-FFF2-40B4-BE49-F238E27FC236}">
              <a16:creationId xmlns="" xmlns:a16="http://schemas.microsoft.com/office/drawing/2014/main" id="{00000000-0008-0000-04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4" name="4 CuadroTexto">
          <a:extLst>
            <a:ext uri="{FF2B5EF4-FFF2-40B4-BE49-F238E27FC236}">
              <a16:creationId xmlns="" xmlns:a16="http://schemas.microsoft.com/office/drawing/2014/main" id="{00000000-0008-0000-04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5" name="5 CuadroTexto">
          <a:extLst>
            <a:ext uri="{FF2B5EF4-FFF2-40B4-BE49-F238E27FC236}">
              <a16:creationId xmlns="" xmlns:a16="http://schemas.microsoft.com/office/drawing/2014/main" id="{00000000-0008-0000-04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6" name="6 CuadroTexto">
          <a:extLst>
            <a:ext uri="{FF2B5EF4-FFF2-40B4-BE49-F238E27FC236}">
              <a16:creationId xmlns="" xmlns:a16="http://schemas.microsoft.com/office/drawing/2014/main" id="{00000000-0008-0000-04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7" name="1 CuadroTexto">
          <a:extLst>
            <a:ext uri="{FF2B5EF4-FFF2-40B4-BE49-F238E27FC236}">
              <a16:creationId xmlns="" xmlns:a16="http://schemas.microsoft.com/office/drawing/2014/main" id="{00000000-0008-0000-04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8" name="2 CuadroTexto">
          <a:extLst>
            <a:ext uri="{FF2B5EF4-FFF2-40B4-BE49-F238E27FC236}">
              <a16:creationId xmlns="" xmlns:a16="http://schemas.microsoft.com/office/drawing/2014/main" id="{00000000-0008-0000-04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69" name="3 CuadroTexto">
          <a:extLst>
            <a:ext uri="{FF2B5EF4-FFF2-40B4-BE49-F238E27FC236}">
              <a16:creationId xmlns="" xmlns:a16="http://schemas.microsoft.com/office/drawing/2014/main" id="{00000000-0008-0000-04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0" name="4 CuadroTexto">
          <a:extLst>
            <a:ext uri="{FF2B5EF4-FFF2-40B4-BE49-F238E27FC236}">
              <a16:creationId xmlns="" xmlns:a16="http://schemas.microsoft.com/office/drawing/2014/main" id="{00000000-0008-0000-04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1" name="5 CuadroTexto">
          <a:extLst>
            <a:ext uri="{FF2B5EF4-FFF2-40B4-BE49-F238E27FC236}">
              <a16:creationId xmlns="" xmlns:a16="http://schemas.microsoft.com/office/drawing/2014/main" id="{00000000-0008-0000-04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2" name="6 CuadroTexto">
          <a:extLst>
            <a:ext uri="{FF2B5EF4-FFF2-40B4-BE49-F238E27FC236}">
              <a16:creationId xmlns="" xmlns:a16="http://schemas.microsoft.com/office/drawing/2014/main" id="{00000000-0008-0000-04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3" name="2 CuadroTexto">
          <a:extLst>
            <a:ext uri="{FF2B5EF4-FFF2-40B4-BE49-F238E27FC236}">
              <a16:creationId xmlns="" xmlns:a16="http://schemas.microsoft.com/office/drawing/2014/main" id="{00000000-0008-0000-04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4" name="3 CuadroTexto">
          <a:extLst>
            <a:ext uri="{FF2B5EF4-FFF2-40B4-BE49-F238E27FC236}">
              <a16:creationId xmlns="" xmlns:a16="http://schemas.microsoft.com/office/drawing/2014/main" id="{00000000-0008-0000-04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5" name="4 CuadroTexto">
          <a:extLst>
            <a:ext uri="{FF2B5EF4-FFF2-40B4-BE49-F238E27FC236}">
              <a16:creationId xmlns="" xmlns:a16="http://schemas.microsoft.com/office/drawing/2014/main" id="{00000000-0008-0000-04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6" name="5 CuadroTexto">
          <a:extLst>
            <a:ext uri="{FF2B5EF4-FFF2-40B4-BE49-F238E27FC236}">
              <a16:creationId xmlns="" xmlns:a16="http://schemas.microsoft.com/office/drawing/2014/main" id="{00000000-0008-0000-04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7" name="6 CuadroTexto">
          <a:extLst>
            <a:ext uri="{FF2B5EF4-FFF2-40B4-BE49-F238E27FC236}">
              <a16:creationId xmlns="" xmlns:a16="http://schemas.microsoft.com/office/drawing/2014/main" id="{00000000-0008-0000-04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8" name="1 CuadroTexto">
          <a:extLst>
            <a:ext uri="{FF2B5EF4-FFF2-40B4-BE49-F238E27FC236}">
              <a16:creationId xmlns="" xmlns:a16="http://schemas.microsoft.com/office/drawing/2014/main" id="{00000000-0008-0000-04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79" name="2 CuadroTexto">
          <a:extLst>
            <a:ext uri="{FF2B5EF4-FFF2-40B4-BE49-F238E27FC236}">
              <a16:creationId xmlns="" xmlns:a16="http://schemas.microsoft.com/office/drawing/2014/main" id="{00000000-0008-0000-04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80" name="3 CuadroTexto">
          <a:extLst>
            <a:ext uri="{FF2B5EF4-FFF2-40B4-BE49-F238E27FC236}">
              <a16:creationId xmlns="" xmlns:a16="http://schemas.microsoft.com/office/drawing/2014/main" id="{00000000-0008-0000-04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81" name="4 CuadroTexto">
          <a:extLst>
            <a:ext uri="{FF2B5EF4-FFF2-40B4-BE49-F238E27FC236}">
              <a16:creationId xmlns="" xmlns:a16="http://schemas.microsoft.com/office/drawing/2014/main" id="{00000000-0008-0000-04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82" name="5 CuadroTexto">
          <a:extLst>
            <a:ext uri="{FF2B5EF4-FFF2-40B4-BE49-F238E27FC236}">
              <a16:creationId xmlns="" xmlns:a16="http://schemas.microsoft.com/office/drawing/2014/main" id="{00000000-0008-0000-04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40</xdr:row>
      <xdr:rowOff>0</xdr:rowOff>
    </xdr:from>
    <xdr:ext cx="184731" cy="264560"/>
    <xdr:sp macro="" textlink="">
      <xdr:nvSpPr>
        <xdr:cNvPr id="183" name="6 CuadroTexto">
          <a:extLst>
            <a:ext uri="{FF2B5EF4-FFF2-40B4-BE49-F238E27FC236}">
              <a16:creationId xmlns="" xmlns:a16="http://schemas.microsoft.com/office/drawing/2014/main" id="{00000000-0008-0000-04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4" name="3 CuadroTexto">
          <a:extLst>
            <a:ext uri="{FF2B5EF4-FFF2-40B4-BE49-F238E27FC236}">
              <a16:creationId xmlns="" xmlns:a16="http://schemas.microsoft.com/office/drawing/2014/main" id="{00000000-0008-0000-04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5" name="4 CuadroTexto">
          <a:extLst>
            <a:ext uri="{FF2B5EF4-FFF2-40B4-BE49-F238E27FC236}">
              <a16:creationId xmlns="" xmlns:a16="http://schemas.microsoft.com/office/drawing/2014/main" id="{00000000-0008-0000-04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6" name="5 CuadroTexto">
          <a:extLst>
            <a:ext uri="{FF2B5EF4-FFF2-40B4-BE49-F238E27FC236}">
              <a16:creationId xmlns="" xmlns:a16="http://schemas.microsoft.com/office/drawing/2014/main" id="{00000000-0008-0000-04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7" name="6 CuadroTexto">
          <a:extLst>
            <a:ext uri="{FF2B5EF4-FFF2-40B4-BE49-F238E27FC236}">
              <a16:creationId xmlns="" xmlns:a16="http://schemas.microsoft.com/office/drawing/2014/main" id="{00000000-0008-0000-04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8" name="1 CuadroTexto">
          <a:extLst>
            <a:ext uri="{FF2B5EF4-FFF2-40B4-BE49-F238E27FC236}">
              <a16:creationId xmlns="" xmlns:a16="http://schemas.microsoft.com/office/drawing/2014/main" id="{00000000-0008-0000-04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89" name="2 CuadroTexto">
          <a:extLst>
            <a:ext uri="{FF2B5EF4-FFF2-40B4-BE49-F238E27FC236}">
              <a16:creationId xmlns="" xmlns:a16="http://schemas.microsoft.com/office/drawing/2014/main" id="{00000000-0008-0000-04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0" name="3 CuadroTexto">
          <a:extLst>
            <a:ext uri="{FF2B5EF4-FFF2-40B4-BE49-F238E27FC236}">
              <a16:creationId xmlns="" xmlns:a16="http://schemas.microsoft.com/office/drawing/2014/main" id="{00000000-0008-0000-04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1" name="4 CuadroTexto">
          <a:extLst>
            <a:ext uri="{FF2B5EF4-FFF2-40B4-BE49-F238E27FC236}">
              <a16:creationId xmlns="" xmlns:a16="http://schemas.microsoft.com/office/drawing/2014/main" id="{00000000-0008-0000-04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2" name="5 CuadroTexto">
          <a:extLst>
            <a:ext uri="{FF2B5EF4-FFF2-40B4-BE49-F238E27FC236}">
              <a16:creationId xmlns="" xmlns:a16="http://schemas.microsoft.com/office/drawing/2014/main" id="{00000000-0008-0000-04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3" name="6 CuadroTexto">
          <a:extLst>
            <a:ext uri="{FF2B5EF4-FFF2-40B4-BE49-F238E27FC236}">
              <a16:creationId xmlns="" xmlns:a16="http://schemas.microsoft.com/office/drawing/2014/main" id="{00000000-0008-0000-04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4" name="2 CuadroTexto">
          <a:extLst>
            <a:ext uri="{FF2B5EF4-FFF2-40B4-BE49-F238E27FC236}">
              <a16:creationId xmlns="" xmlns:a16="http://schemas.microsoft.com/office/drawing/2014/main" id="{00000000-0008-0000-04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5" name="3 CuadroTexto">
          <a:extLst>
            <a:ext uri="{FF2B5EF4-FFF2-40B4-BE49-F238E27FC236}">
              <a16:creationId xmlns="" xmlns:a16="http://schemas.microsoft.com/office/drawing/2014/main" id="{00000000-0008-0000-04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6" name="4 CuadroTexto">
          <a:extLst>
            <a:ext uri="{FF2B5EF4-FFF2-40B4-BE49-F238E27FC236}">
              <a16:creationId xmlns="" xmlns:a16="http://schemas.microsoft.com/office/drawing/2014/main" id="{00000000-0008-0000-04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7" name="5 CuadroTexto">
          <a:extLst>
            <a:ext uri="{FF2B5EF4-FFF2-40B4-BE49-F238E27FC236}">
              <a16:creationId xmlns="" xmlns:a16="http://schemas.microsoft.com/office/drawing/2014/main" id="{00000000-0008-0000-04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8" name="6 CuadroTexto">
          <a:extLst>
            <a:ext uri="{FF2B5EF4-FFF2-40B4-BE49-F238E27FC236}">
              <a16:creationId xmlns="" xmlns:a16="http://schemas.microsoft.com/office/drawing/2014/main" id="{00000000-0008-0000-04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199" name="1 CuadroTexto">
          <a:extLst>
            <a:ext uri="{FF2B5EF4-FFF2-40B4-BE49-F238E27FC236}">
              <a16:creationId xmlns="" xmlns:a16="http://schemas.microsoft.com/office/drawing/2014/main" id="{00000000-0008-0000-04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0" name="2 CuadroTexto">
          <a:extLst>
            <a:ext uri="{FF2B5EF4-FFF2-40B4-BE49-F238E27FC236}">
              <a16:creationId xmlns="" xmlns:a16="http://schemas.microsoft.com/office/drawing/2014/main" id="{00000000-0008-0000-04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1" name="3 CuadroTexto">
          <a:extLst>
            <a:ext uri="{FF2B5EF4-FFF2-40B4-BE49-F238E27FC236}">
              <a16:creationId xmlns="" xmlns:a16="http://schemas.microsoft.com/office/drawing/2014/main" id="{00000000-0008-0000-04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2" name="4 CuadroTexto">
          <a:extLst>
            <a:ext uri="{FF2B5EF4-FFF2-40B4-BE49-F238E27FC236}">
              <a16:creationId xmlns="" xmlns:a16="http://schemas.microsoft.com/office/drawing/2014/main" id="{00000000-0008-0000-04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3" name="5 CuadroTexto">
          <a:extLst>
            <a:ext uri="{FF2B5EF4-FFF2-40B4-BE49-F238E27FC236}">
              <a16:creationId xmlns="" xmlns:a16="http://schemas.microsoft.com/office/drawing/2014/main" id="{00000000-0008-0000-04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4" name="6 CuadroTexto">
          <a:extLst>
            <a:ext uri="{FF2B5EF4-FFF2-40B4-BE49-F238E27FC236}">
              <a16:creationId xmlns="" xmlns:a16="http://schemas.microsoft.com/office/drawing/2014/main" id="{00000000-0008-0000-04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5" name="2 CuadroTexto">
          <a:extLst>
            <a:ext uri="{FF2B5EF4-FFF2-40B4-BE49-F238E27FC236}">
              <a16:creationId xmlns="" xmlns:a16="http://schemas.microsoft.com/office/drawing/2014/main" id="{00000000-0008-0000-04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6" name="3 CuadroTexto">
          <a:extLst>
            <a:ext uri="{FF2B5EF4-FFF2-40B4-BE49-F238E27FC236}">
              <a16:creationId xmlns="" xmlns:a16="http://schemas.microsoft.com/office/drawing/2014/main" id="{00000000-0008-0000-04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7" name="4 CuadroTexto">
          <a:extLst>
            <a:ext uri="{FF2B5EF4-FFF2-40B4-BE49-F238E27FC236}">
              <a16:creationId xmlns="" xmlns:a16="http://schemas.microsoft.com/office/drawing/2014/main" id="{00000000-0008-0000-04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8" name="5 CuadroTexto">
          <a:extLst>
            <a:ext uri="{FF2B5EF4-FFF2-40B4-BE49-F238E27FC236}">
              <a16:creationId xmlns="" xmlns:a16="http://schemas.microsoft.com/office/drawing/2014/main" id="{00000000-0008-0000-04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09" name="6 CuadroTexto">
          <a:extLst>
            <a:ext uri="{FF2B5EF4-FFF2-40B4-BE49-F238E27FC236}">
              <a16:creationId xmlns="" xmlns:a16="http://schemas.microsoft.com/office/drawing/2014/main" id="{00000000-0008-0000-04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0" name="1 CuadroTexto">
          <a:extLst>
            <a:ext uri="{FF2B5EF4-FFF2-40B4-BE49-F238E27FC236}">
              <a16:creationId xmlns="" xmlns:a16="http://schemas.microsoft.com/office/drawing/2014/main" id="{00000000-0008-0000-04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1" name="2 CuadroTexto">
          <a:extLst>
            <a:ext uri="{FF2B5EF4-FFF2-40B4-BE49-F238E27FC236}">
              <a16:creationId xmlns="" xmlns:a16="http://schemas.microsoft.com/office/drawing/2014/main" id="{00000000-0008-0000-04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2" name="3 CuadroTexto">
          <a:extLst>
            <a:ext uri="{FF2B5EF4-FFF2-40B4-BE49-F238E27FC236}">
              <a16:creationId xmlns="" xmlns:a16="http://schemas.microsoft.com/office/drawing/2014/main" id="{00000000-0008-0000-04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3" name="4 CuadroTexto">
          <a:extLst>
            <a:ext uri="{FF2B5EF4-FFF2-40B4-BE49-F238E27FC236}">
              <a16:creationId xmlns="" xmlns:a16="http://schemas.microsoft.com/office/drawing/2014/main" id="{00000000-0008-0000-04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4" name="5 CuadroTexto">
          <a:extLst>
            <a:ext uri="{FF2B5EF4-FFF2-40B4-BE49-F238E27FC236}">
              <a16:creationId xmlns="" xmlns:a16="http://schemas.microsoft.com/office/drawing/2014/main" id="{00000000-0008-0000-04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5" name="6 CuadroTexto">
          <a:extLst>
            <a:ext uri="{FF2B5EF4-FFF2-40B4-BE49-F238E27FC236}">
              <a16:creationId xmlns="" xmlns:a16="http://schemas.microsoft.com/office/drawing/2014/main" id="{00000000-0008-0000-04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6" name="3 CuadroTexto">
          <a:extLst>
            <a:ext uri="{FF2B5EF4-FFF2-40B4-BE49-F238E27FC236}">
              <a16:creationId xmlns="" xmlns:a16="http://schemas.microsoft.com/office/drawing/2014/main" id="{00000000-0008-0000-04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7" name="4 CuadroTexto">
          <a:extLst>
            <a:ext uri="{FF2B5EF4-FFF2-40B4-BE49-F238E27FC236}">
              <a16:creationId xmlns="" xmlns:a16="http://schemas.microsoft.com/office/drawing/2014/main" id="{00000000-0008-0000-04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8" name="5 CuadroTexto">
          <a:extLst>
            <a:ext uri="{FF2B5EF4-FFF2-40B4-BE49-F238E27FC236}">
              <a16:creationId xmlns="" xmlns:a16="http://schemas.microsoft.com/office/drawing/2014/main" id="{00000000-0008-0000-04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19" name="6 CuadroTexto">
          <a:extLst>
            <a:ext uri="{FF2B5EF4-FFF2-40B4-BE49-F238E27FC236}">
              <a16:creationId xmlns="" xmlns:a16="http://schemas.microsoft.com/office/drawing/2014/main" id="{00000000-0008-0000-04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0" name="1 CuadroTexto">
          <a:extLst>
            <a:ext uri="{FF2B5EF4-FFF2-40B4-BE49-F238E27FC236}">
              <a16:creationId xmlns="" xmlns:a16="http://schemas.microsoft.com/office/drawing/2014/main" id="{00000000-0008-0000-04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1" name="2 CuadroTexto">
          <a:extLst>
            <a:ext uri="{FF2B5EF4-FFF2-40B4-BE49-F238E27FC236}">
              <a16:creationId xmlns="" xmlns:a16="http://schemas.microsoft.com/office/drawing/2014/main" id="{00000000-0008-0000-04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2" name="3 CuadroTexto">
          <a:extLst>
            <a:ext uri="{FF2B5EF4-FFF2-40B4-BE49-F238E27FC236}">
              <a16:creationId xmlns="" xmlns:a16="http://schemas.microsoft.com/office/drawing/2014/main" id="{00000000-0008-0000-04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3" name="4 CuadroTexto">
          <a:extLst>
            <a:ext uri="{FF2B5EF4-FFF2-40B4-BE49-F238E27FC236}">
              <a16:creationId xmlns="" xmlns:a16="http://schemas.microsoft.com/office/drawing/2014/main" id="{00000000-0008-0000-04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4" name="5 CuadroTexto">
          <a:extLst>
            <a:ext uri="{FF2B5EF4-FFF2-40B4-BE49-F238E27FC236}">
              <a16:creationId xmlns="" xmlns:a16="http://schemas.microsoft.com/office/drawing/2014/main" id="{00000000-0008-0000-04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5" name="6 CuadroTexto">
          <a:extLst>
            <a:ext uri="{FF2B5EF4-FFF2-40B4-BE49-F238E27FC236}">
              <a16:creationId xmlns="" xmlns:a16="http://schemas.microsoft.com/office/drawing/2014/main" id="{00000000-0008-0000-04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6" name="2 CuadroTexto">
          <a:extLst>
            <a:ext uri="{FF2B5EF4-FFF2-40B4-BE49-F238E27FC236}">
              <a16:creationId xmlns="" xmlns:a16="http://schemas.microsoft.com/office/drawing/2014/main" id="{00000000-0008-0000-04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7" name="3 CuadroTexto">
          <a:extLst>
            <a:ext uri="{FF2B5EF4-FFF2-40B4-BE49-F238E27FC236}">
              <a16:creationId xmlns="" xmlns:a16="http://schemas.microsoft.com/office/drawing/2014/main" id="{00000000-0008-0000-04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8" name="4 CuadroTexto">
          <a:extLst>
            <a:ext uri="{FF2B5EF4-FFF2-40B4-BE49-F238E27FC236}">
              <a16:creationId xmlns="" xmlns:a16="http://schemas.microsoft.com/office/drawing/2014/main" id="{00000000-0008-0000-04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29" name="5 CuadroTexto">
          <a:extLst>
            <a:ext uri="{FF2B5EF4-FFF2-40B4-BE49-F238E27FC236}">
              <a16:creationId xmlns="" xmlns:a16="http://schemas.microsoft.com/office/drawing/2014/main" id="{00000000-0008-0000-04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0" name="6 CuadroTexto">
          <a:extLst>
            <a:ext uri="{FF2B5EF4-FFF2-40B4-BE49-F238E27FC236}">
              <a16:creationId xmlns="" xmlns:a16="http://schemas.microsoft.com/office/drawing/2014/main" id="{00000000-0008-0000-04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1" name="1 CuadroTexto">
          <a:extLst>
            <a:ext uri="{FF2B5EF4-FFF2-40B4-BE49-F238E27FC236}">
              <a16:creationId xmlns="" xmlns:a16="http://schemas.microsoft.com/office/drawing/2014/main" id="{00000000-0008-0000-04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2" name="2 CuadroTexto">
          <a:extLst>
            <a:ext uri="{FF2B5EF4-FFF2-40B4-BE49-F238E27FC236}">
              <a16:creationId xmlns="" xmlns:a16="http://schemas.microsoft.com/office/drawing/2014/main" id="{00000000-0008-0000-04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3" name="3 CuadroTexto">
          <a:extLst>
            <a:ext uri="{FF2B5EF4-FFF2-40B4-BE49-F238E27FC236}">
              <a16:creationId xmlns="" xmlns:a16="http://schemas.microsoft.com/office/drawing/2014/main" id="{00000000-0008-0000-04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4" name="4 CuadroTexto">
          <a:extLst>
            <a:ext uri="{FF2B5EF4-FFF2-40B4-BE49-F238E27FC236}">
              <a16:creationId xmlns="" xmlns:a16="http://schemas.microsoft.com/office/drawing/2014/main" id="{00000000-0008-0000-04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5" name="5 CuadroTexto">
          <a:extLst>
            <a:ext uri="{FF2B5EF4-FFF2-40B4-BE49-F238E27FC236}">
              <a16:creationId xmlns="" xmlns:a16="http://schemas.microsoft.com/office/drawing/2014/main" id="{00000000-0008-0000-04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6" name="6 CuadroTexto">
          <a:extLst>
            <a:ext uri="{FF2B5EF4-FFF2-40B4-BE49-F238E27FC236}">
              <a16:creationId xmlns="" xmlns:a16="http://schemas.microsoft.com/office/drawing/2014/main" id="{00000000-0008-0000-04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7" name="2 CuadroTexto">
          <a:extLst>
            <a:ext uri="{FF2B5EF4-FFF2-40B4-BE49-F238E27FC236}">
              <a16:creationId xmlns="" xmlns:a16="http://schemas.microsoft.com/office/drawing/2014/main" id="{00000000-0008-0000-04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8" name="3 CuadroTexto">
          <a:extLst>
            <a:ext uri="{FF2B5EF4-FFF2-40B4-BE49-F238E27FC236}">
              <a16:creationId xmlns="" xmlns:a16="http://schemas.microsoft.com/office/drawing/2014/main" id="{00000000-0008-0000-04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39" name="4 CuadroTexto">
          <a:extLst>
            <a:ext uri="{FF2B5EF4-FFF2-40B4-BE49-F238E27FC236}">
              <a16:creationId xmlns="" xmlns:a16="http://schemas.microsoft.com/office/drawing/2014/main" id="{00000000-0008-0000-04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0" name="5 CuadroTexto">
          <a:extLst>
            <a:ext uri="{FF2B5EF4-FFF2-40B4-BE49-F238E27FC236}">
              <a16:creationId xmlns="" xmlns:a16="http://schemas.microsoft.com/office/drawing/2014/main" id="{00000000-0008-0000-04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1" name="6 CuadroTexto">
          <a:extLst>
            <a:ext uri="{FF2B5EF4-FFF2-40B4-BE49-F238E27FC236}">
              <a16:creationId xmlns="" xmlns:a16="http://schemas.microsoft.com/office/drawing/2014/main" id="{00000000-0008-0000-04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2" name="1 CuadroTexto">
          <a:extLst>
            <a:ext uri="{FF2B5EF4-FFF2-40B4-BE49-F238E27FC236}">
              <a16:creationId xmlns="" xmlns:a16="http://schemas.microsoft.com/office/drawing/2014/main" id="{00000000-0008-0000-04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3" name="2 CuadroTexto">
          <a:extLst>
            <a:ext uri="{FF2B5EF4-FFF2-40B4-BE49-F238E27FC236}">
              <a16:creationId xmlns="" xmlns:a16="http://schemas.microsoft.com/office/drawing/2014/main" id="{00000000-0008-0000-04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4" name="3 CuadroTexto">
          <a:extLst>
            <a:ext uri="{FF2B5EF4-FFF2-40B4-BE49-F238E27FC236}">
              <a16:creationId xmlns="" xmlns:a16="http://schemas.microsoft.com/office/drawing/2014/main" id="{00000000-0008-0000-04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5" name="4 CuadroTexto">
          <a:extLst>
            <a:ext uri="{FF2B5EF4-FFF2-40B4-BE49-F238E27FC236}">
              <a16:creationId xmlns="" xmlns:a16="http://schemas.microsoft.com/office/drawing/2014/main" id="{00000000-0008-0000-04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6" name="5 CuadroTexto">
          <a:extLst>
            <a:ext uri="{FF2B5EF4-FFF2-40B4-BE49-F238E27FC236}">
              <a16:creationId xmlns="" xmlns:a16="http://schemas.microsoft.com/office/drawing/2014/main" id="{00000000-0008-0000-04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40</xdr:row>
      <xdr:rowOff>0</xdr:rowOff>
    </xdr:from>
    <xdr:ext cx="184731" cy="264560"/>
    <xdr:sp macro="" textlink="">
      <xdr:nvSpPr>
        <xdr:cNvPr id="247" name="6 CuadroTexto">
          <a:extLst>
            <a:ext uri="{FF2B5EF4-FFF2-40B4-BE49-F238E27FC236}">
              <a16:creationId xmlns="" xmlns:a16="http://schemas.microsoft.com/office/drawing/2014/main" id="{00000000-0008-0000-04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48" name="3 CuadroTexto">
          <a:extLst>
            <a:ext uri="{FF2B5EF4-FFF2-40B4-BE49-F238E27FC236}">
              <a16:creationId xmlns="" xmlns:a16="http://schemas.microsoft.com/office/drawing/2014/main" id="{00000000-0008-0000-04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49" name="4 CuadroTexto">
          <a:extLst>
            <a:ext uri="{FF2B5EF4-FFF2-40B4-BE49-F238E27FC236}">
              <a16:creationId xmlns="" xmlns:a16="http://schemas.microsoft.com/office/drawing/2014/main" id="{00000000-0008-0000-04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0" name="5 CuadroTexto">
          <a:extLst>
            <a:ext uri="{FF2B5EF4-FFF2-40B4-BE49-F238E27FC236}">
              <a16:creationId xmlns="" xmlns:a16="http://schemas.microsoft.com/office/drawing/2014/main" id="{00000000-0008-0000-04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1" name="6 CuadroTexto">
          <a:extLst>
            <a:ext uri="{FF2B5EF4-FFF2-40B4-BE49-F238E27FC236}">
              <a16:creationId xmlns="" xmlns:a16="http://schemas.microsoft.com/office/drawing/2014/main" id="{00000000-0008-0000-04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2" name="1 CuadroTexto">
          <a:extLst>
            <a:ext uri="{FF2B5EF4-FFF2-40B4-BE49-F238E27FC236}">
              <a16:creationId xmlns="" xmlns:a16="http://schemas.microsoft.com/office/drawing/2014/main" id="{00000000-0008-0000-04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3" name="2 CuadroTexto">
          <a:extLst>
            <a:ext uri="{FF2B5EF4-FFF2-40B4-BE49-F238E27FC236}">
              <a16:creationId xmlns="" xmlns:a16="http://schemas.microsoft.com/office/drawing/2014/main" id="{00000000-0008-0000-04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4" name="3 CuadroTexto">
          <a:extLst>
            <a:ext uri="{FF2B5EF4-FFF2-40B4-BE49-F238E27FC236}">
              <a16:creationId xmlns="" xmlns:a16="http://schemas.microsoft.com/office/drawing/2014/main" id="{00000000-0008-0000-04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5" name="4 CuadroTexto">
          <a:extLst>
            <a:ext uri="{FF2B5EF4-FFF2-40B4-BE49-F238E27FC236}">
              <a16:creationId xmlns="" xmlns:a16="http://schemas.microsoft.com/office/drawing/2014/main" id="{00000000-0008-0000-04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6" name="5 CuadroTexto">
          <a:extLst>
            <a:ext uri="{FF2B5EF4-FFF2-40B4-BE49-F238E27FC236}">
              <a16:creationId xmlns="" xmlns:a16="http://schemas.microsoft.com/office/drawing/2014/main" id="{00000000-0008-0000-04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7" name="6 CuadroTexto">
          <a:extLst>
            <a:ext uri="{FF2B5EF4-FFF2-40B4-BE49-F238E27FC236}">
              <a16:creationId xmlns="" xmlns:a16="http://schemas.microsoft.com/office/drawing/2014/main" id="{00000000-0008-0000-04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8" name="2 CuadroTexto">
          <a:extLst>
            <a:ext uri="{FF2B5EF4-FFF2-40B4-BE49-F238E27FC236}">
              <a16:creationId xmlns="" xmlns:a16="http://schemas.microsoft.com/office/drawing/2014/main" id="{00000000-0008-0000-04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59" name="3 CuadroTexto">
          <a:extLst>
            <a:ext uri="{FF2B5EF4-FFF2-40B4-BE49-F238E27FC236}">
              <a16:creationId xmlns="" xmlns:a16="http://schemas.microsoft.com/office/drawing/2014/main" id="{00000000-0008-0000-04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0" name="4 CuadroTexto">
          <a:extLst>
            <a:ext uri="{FF2B5EF4-FFF2-40B4-BE49-F238E27FC236}">
              <a16:creationId xmlns="" xmlns:a16="http://schemas.microsoft.com/office/drawing/2014/main" id="{00000000-0008-0000-04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1" name="5 CuadroTexto">
          <a:extLst>
            <a:ext uri="{FF2B5EF4-FFF2-40B4-BE49-F238E27FC236}">
              <a16:creationId xmlns="" xmlns:a16="http://schemas.microsoft.com/office/drawing/2014/main" id="{00000000-0008-0000-04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2" name="6 CuadroTexto">
          <a:extLst>
            <a:ext uri="{FF2B5EF4-FFF2-40B4-BE49-F238E27FC236}">
              <a16:creationId xmlns="" xmlns:a16="http://schemas.microsoft.com/office/drawing/2014/main" id="{00000000-0008-0000-04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3" name="1 CuadroTexto">
          <a:extLst>
            <a:ext uri="{FF2B5EF4-FFF2-40B4-BE49-F238E27FC236}">
              <a16:creationId xmlns="" xmlns:a16="http://schemas.microsoft.com/office/drawing/2014/main" id="{00000000-0008-0000-04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4" name="2 CuadroTexto">
          <a:extLst>
            <a:ext uri="{FF2B5EF4-FFF2-40B4-BE49-F238E27FC236}">
              <a16:creationId xmlns="" xmlns:a16="http://schemas.microsoft.com/office/drawing/2014/main" id="{00000000-0008-0000-04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5" name="3 CuadroTexto">
          <a:extLst>
            <a:ext uri="{FF2B5EF4-FFF2-40B4-BE49-F238E27FC236}">
              <a16:creationId xmlns="" xmlns:a16="http://schemas.microsoft.com/office/drawing/2014/main" id="{00000000-0008-0000-04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6" name="4 CuadroTexto">
          <a:extLst>
            <a:ext uri="{FF2B5EF4-FFF2-40B4-BE49-F238E27FC236}">
              <a16:creationId xmlns="" xmlns:a16="http://schemas.microsoft.com/office/drawing/2014/main" id="{00000000-0008-0000-04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7" name="5 CuadroTexto">
          <a:extLst>
            <a:ext uri="{FF2B5EF4-FFF2-40B4-BE49-F238E27FC236}">
              <a16:creationId xmlns="" xmlns:a16="http://schemas.microsoft.com/office/drawing/2014/main" id="{00000000-0008-0000-04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8" name="6 CuadroTexto">
          <a:extLst>
            <a:ext uri="{FF2B5EF4-FFF2-40B4-BE49-F238E27FC236}">
              <a16:creationId xmlns="" xmlns:a16="http://schemas.microsoft.com/office/drawing/2014/main" id="{00000000-0008-0000-04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69" name="2 CuadroTexto">
          <a:extLst>
            <a:ext uri="{FF2B5EF4-FFF2-40B4-BE49-F238E27FC236}">
              <a16:creationId xmlns="" xmlns:a16="http://schemas.microsoft.com/office/drawing/2014/main" id="{00000000-0008-0000-04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0" name="3 CuadroTexto">
          <a:extLst>
            <a:ext uri="{FF2B5EF4-FFF2-40B4-BE49-F238E27FC236}">
              <a16:creationId xmlns="" xmlns:a16="http://schemas.microsoft.com/office/drawing/2014/main" id="{00000000-0008-0000-04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1" name="4 CuadroTexto">
          <a:extLst>
            <a:ext uri="{FF2B5EF4-FFF2-40B4-BE49-F238E27FC236}">
              <a16:creationId xmlns="" xmlns:a16="http://schemas.microsoft.com/office/drawing/2014/main" id="{00000000-0008-0000-04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2" name="5 CuadroTexto">
          <a:extLst>
            <a:ext uri="{FF2B5EF4-FFF2-40B4-BE49-F238E27FC236}">
              <a16:creationId xmlns="" xmlns:a16="http://schemas.microsoft.com/office/drawing/2014/main" id="{00000000-0008-0000-04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3" name="6 CuadroTexto">
          <a:extLst>
            <a:ext uri="{FF2B5EF4-FFF2-40B4-BE49-F238E27FC236}">
              <a16:creationId xmlns="" xmlns:a16="http://schemas.microsoft.com/office/drawing/2014/main" id="{00000000-0008-0000-04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4" name="1 CuadroTexto">
          <a:extLst>
            <a:ext uri="{FF2B5EF4-FFF2-40B4-BE49-F238E27FC236}">
              <a16:creationId xmlns="" xmlns:a16="http://schemas.microsoft.com/office/drawing/2014/main" id="{00000000-0008-0000-04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5" name="2 CuadroTexto">
          <a:extLst>
            <a:ext uri="{FF2B5EF4-FFF2-40B4-BE49-F238E27FC236}">
              <a16:creationId xmlns="" xmlns:a16="http://schemas.microsoft.com/office/drawing/2014/main" id="{00000000-0008-0000-04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6" name="3 CuadroTexto">
          <a:extLst>
            <a:ext uri="{FF2B5EF4-FFF2-40B4-BE49-F238E27FC236}">
              <a16:creationId xmlns="" xmlns:a16="http://schemas.microsoft.com/office/drawing/2014/main" id="{00000000-0008-0000-04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7" name="4 CuadroTexto">
          <a:extLst>
            <a:ext uri="{FF2B5EF4-FFF2-40B4-BE49-F238E27FC236}">
              <a16:creationId xmlns="" xmlns:a16="http://schemas.microsoft.com/office/drawing/2014/main" id="{00000000-0008-0000-04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8" name="5 CuadroTexto">
          <a:extLst>
            <a:ext uri="{FF2B5EF4-FFF2-40B4-BE49-F238E27FC236}">
              <a16:creationId xmlns="" xmlns:a16="http://schemas.microsoft.com/office/drawing/2014/main" id="{00000000-0008-0000-04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79" name="6 CuadroTexto">
          <a:extLst>
            <a:ext uri="{FF2B5EF4-FFF2-40B4-BE49-F238E27FC236}">
              <a16:creationId xmlns="" xmlns:a16="http://schemas.microsoft.com/office/drawing/2014/main" id="{00000000-0008-0000-04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0" name="3 CuadroTexto">
          <a:extLst>
            <a:ext uri="{FF2B5EF4-FFF2-40B4-BE49-F238E27FC236}">
              <a16:creationId xmlns="" xmlns:a16="http://schemas.microsoft.com/office/drawing/2014/main" id="{00000000-0008-0000-04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1" name="4 CuadroTexto">
          <a:extLst>
            <a:ext uri="{FF2B5EF4-FFF2-40B4-BE49-F238E27FC236}">
              <a16:creationId xmlns="" xmlns:a16="http://schemas.microsoft.com/office/drawing/2014/main" id="{00000000-0008-0000-04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2" name="5 CuadroTexto">
          <a:extLst>
            <a:ext uri="{FF2B5EF4-FFF2-40B4-BE49-F238E27FC236}">
              <a16:creationId xmlns="" xmlns:a16="http://schemas.microsoft.com/office/drawing/2014/main" id="{00000000-0008-0000-04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3" name="6 CuadroTexto">
          <a:extLst>
            <a:ext uri="{FF2B5EF4-FFF2-40B4-BE49-F238E27FC236}">
              <a16:creationId xmlns="" xmlns:a16="http://schemas.microsoft.com/office/drawing/2014/main" id="{00000000-0008-0000-04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4" name="1 CuadroTexto">
          <a:extLst>
            <a:ext uri="{FF2B5EF4-FFF2-40B4-BE49-F238E27FC236}">
              <a16:creationId xmlns="" xmlns:a16="http://schemas.microsoft.com/office/drawing/2014/main" id="{00000000-0008-0000-04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5" name="2 CuadroTexto">
          <a:extLst>
            <a:ext uri="{FF2B5EF4-FFF2-40B4-BE49-F238E27FC236}">
              <a16:creationId xmlns="" xmlns:a16="http://schemas.microsoft.com/office/drawing/2014/main" id="{00000000-0008-0000-04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6" name="3 CuadroTexto">
          <a:extLst>
            <a:ext uri="{FF2B5EF4-FFF2-40B4-BE49-F238E27FC236}">
              <a16:creationId xmlns="" xmlns:a16="http://schemas.microsoft.com/office/drawing/2014/main" id="{00000000-0008-0000-04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7" name="4 CuadroTexto">
          <a:extLst>
            <a:ext uri="{FF2B5EF4-FFF2-40B4-BE49-F238E27FC236}">
              <a16:creationId xmlns="" xmlns:a16="http://schemas.microsoft.com/office/drawing/2014/main" id="{00000000-0008-0000-04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8" name="5 CuadroTexto">
          <a:extLst>
            <a:ext uri="{FF2B5EF4-FFF2-40B4-BE49-F238E27FC236}">
              <a16:creationId xmlns="" xmlns:a16="http://schemas.microsoft.com/office/drawing/2014/main" id="{00000000-0008-0000-04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89" name="6 CuadroTexto">
          <a:extLst>
            <a:ext uri="{FF2B5EF4-FFF2-40B4-BE49-F238E27FC236}">
              <a16:creationId xmlns="" xmlns:a16="http://schemas.microsoft.com/office/drawing/2014/main" id="{00000000-0008-0000-04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0" name="2 CuadroTexto">
          <a:extLst>
            <a:ext uri="{FF2B5EF4-FFF2-40B4-BE49-F238E27FC236}">
              <a16:creationId xmlns="" xmlns:a16="http://schemas.microsoft.com/office/drawing/2014/main" id="{00000000-0008-0000-04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1" name="3 CuadroTexto">
          <a:extLst>
            <a:ext uri="{FF2B5EF4-FFF2-40B4-BE49-F238E27FC236}">
              <a16:creationId xmlns="" xmlns:a16="http://schemas.microsoft.com/office/drawing/2014/main" id="{00000000-0008-0000-04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2" name="4 CuadroTexto">
          <a:extLst>
            <a:ext uri="{FF2B5EF4-FFF2-40B4-BE49-F238E27FC236}">
              <a16:creationId xmlns="" xmlns:a16="http://schemas.microsoft.com/office/drawing/2014/main" id="{00000000-0008-0000-04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3" name="5 CuadroTexto">
          <a:extLst>
            <a:ext uri="{FF2B5EF4-FFF2-40B4-BE49-F238E27FC236}">
              <a16:creationId xmlns="" xmlns:a16="http://schemas.microsoft.com/office/drawing/2014/main" id="{00000000-0008-0000-04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4" name="6 CuadroTexto">
          <a:extLst>
            <a:ext uri="{FF2B5EF4-FFF2-40B4-BE49-F238E27FC236}">
              <a16:creationId xmlns="" xmlns:a16="http://schemas.microsoft.com/office/drawing/2014/main" id="{00000000-0008-0000-04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5" name="1 CuadroTexto">
          <a:extLst>
            <a:ext uri="{FF2B5EF4-FFF2-40B4-BE49-F238E27FC236}">
              <a16:creationId xmlns="" xmlns:a16="http://schemas.microsoft.com/office/drawing/2014/main" id="{00000000-0008-0000-04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6" name="2 CuadroTexto">
          <a:extLst>
            <a:ext uri="{FF2B5EF4-FFF2-40B4-BE49-F238E27FC236}">
              <a16:creationId xmlns="" xmlns:a16="http://schemas.microsoft.com/office/drawing/2014/main" id="{00000000-0008-0000-04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7" name="3 CuadroTexto">
          <a:extLst>
            <a:ext uri="{FF2B5EF4-FFF2-40B4-BE49-F238E27FC236}">
              <a16:creationId xmlns="" xmlns:a16="http://schemas.microsoft.com/office/drawing/2014/main" id="{00000000-0008-0000-04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8" name="4 CuadroTexto">
          <a:extLst>
            <a:ext uri="{FF2B5EF4-FFF2-40B4-BE49-F238E27FC236}">
              <a16:creationId xmlns="" xmlns:a16="http://schemas.microsoft.com/office/drawing/2014/main" id="{00000000-0008-0000-04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299" name="5 CuadroTexto">
          <a:extLst>
            <a:ext uri="{FF2B5EF4-FFF2-40B4-BE49-F238E27FC236}">
              <a16:creationId xmlns="" xmlns:a16="http://schemas.microsoft.com/office/drawing/2014/main" id="{00000000-0008-0000-04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0" name="6 CuadroTexto">
          <a:extLst>
            <a:ext uri="{FF2B5EF4-FFF2-40B4-BE49-F238E27FC236}">
              <a16:creationId xmlns="" xmlns:a16="http://schemas.microsoft.com/office/drawing/2014/main" id="{00000000-0008-0000-04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1" name="2 CuadroTexto">
          <a:extLst>
            <a:ext uri="{FF2B5EF4-FFF2-40B4-BE49-F238E27FC236}">
              <a16:creationId xmlns="" xmlns:a16="http://schemas.microsoft.com/office/drawing/2014/main" id="{00000000-0008-0000-04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2" name="3 CuadroTexto">
          <a:extLst>
            <a:ext uri="{FF2B5EF4-FFF2-40B4-BE49-F238E27FC236}">
              <a16:creationId xmlns="" xmlns:a16="http://schemas.microsoft.com/office/drawing/2014/main" id="{00000000-0008-0000-04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3" name="4 CuadroTexto">
          <a:extLst>
            <a:ext uri="{FF2B5EF4-FFF2-40B4-BE49-F238E27FC236}">
              <a16:creationId xmlns="" xmlns:a16="http://schemas.microsoft.com/office/drawing/2014/main" id="{00000000-0008-0000-04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4" name="5 CuadroTexto">
          <a:extLst>
            <a:ext uri="{FF2B5EF4-FFF2-40B4-BE49-F238E27FC236}">
              <a16:creationId xmlns="" xmlns:a16="http://schemas.microsoft.com/office/drawing/2014/main" id="{00000000-0008-0000-04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5" name="6 CuadroTexto">
          <a:extLst>
            <a:ext uri="{FF2B5EF4-FFF2-40B4-BE49-F238E27FC236}">
              <a16:creationId xmlns="" xmlns:a16="http://schemas.microsoft.com/office/drawing/2014/main" id="{00000000-0008-0000-04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6" name="1 CuadroTexto">
          <a:extLst>
            <a:ext uri="{FF2B5EF4-FFF2-40B4-BE49-F238E27FC236}">
              <a16:creationId xmlns="" xmlns:a16="http://schemas.microsoft.com/office/drawing/2014/main" id="{00000000-0008-0000-04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7" name="2 CuadroTexto">
          <a:extLst>
            <a:ext uri="{FF2B5EF4-FFF2-40B4-BE49-F238E27FC236}">
              <a16:creationId xmlns="" xmlns:a16="http://schemas.microsoft.com/office/drawing/2014/main" id="{00000000-0008-0000-04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8" name="3 CuadroTexto">
          <a:extLst>
            <a:ext uri="{FF2B5EF4-FFF2-40B4-BE49-F238E27FC236}">
              <a16:creationId xmlns="" xmlns:a16="http://schemas.microsoft.com/office/drawing/2014/main" id="{00000000-0008-0000-04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09" name="4 CuadroTexto">
          <a:extLst>
            <a:ext uri="{FF2B5EF4-FFF2-40B4-BE49-F238E27FC236}">
              <a16:creationId xmlns="" xmlns:a16="http://schemas.microsoft.com/office/drawing/2014/main" id="{00000000-0008-0000-04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10" name="5 CuadroTexto">
          <a:extLst>
            <a:ext uri="{FF2B5EF4-FFF2-40B4-BE49-F238E27FC236}">
              <a16:creationId xmlns="" xmlns:a16="http://schemas.microsoft.com/office/drawing/2014/main" id="{00000000-0008-0000-04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1" name="3 CuadroTexto">
          <a:extLst>
            <a:ext uri="{FF2B5EF4-FFF2-40B4-BE49-F238E27FC236}">
              <a16:creationId xmlns="" xmlns:a16="http://schemas.microsoft.com/office/drawing/2014/main" id="{00000000-0008-0000-04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2" name="4 CuadroTexto">
          <a:extLst>
            <a:ext uri="{FF2B5EF4-FFF2-40B4-BE49-F238E27FC236}">
              <a16:creationId xmlns="" xmlns:a16="http://schemas.microsoft.com/office/drawing/2014/main" id="{00000000-0008-0000-04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3" name="5 CuadroTexto">
          <a:extLst>
            <a:ext uri="{FF2B5EF4-FFF2-40B4-BE49-F238E27FC236}">
              <a16:creationId xmlns="" xmlns:a16="http://schemas.microsoft.com/office/drawing/2014/main" id="{00000000-0008-0000-04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4" name="6 CuadroTexto">
          <a:extLst>
            <a:ext uri="{FF2B5EF4-FFF2-40B4-BE49-F238E27FC236}">
              <a16:creationId xmlns="" xmlns:a16="http://schemas.microsoft.com/office/drawing/2014/main" id="{00000000-0008-0000-04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5" name="1 CuadroTexto">
          <a:extLst>
            <a:ext uri="{FF2B5EF4-FFF2-40B4-BE49-F238E27FC236}">
              <a16:creationId xmlns="" xmlns:a16="http://schemas.microsoft.com/office/drawing/2014/main" id="{00000000-0008-0000-04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6" name="2 CuadroTexto">
          <a:extLst>
            <a:ext uri="{FF2B5EF4-FFF2-40B4-BE49-F238E27FC236}">
              <a16:creationId xmlns="" xmlns:a16="http://schemas.microsoft.com/office/drawing/2014/main" id="{00000000-0008-0000-04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7" name="3 CuadroTexto">
          <a:extLst>
            <a:ext uri="{FF2B5EF4-FFF2-40B4-BE49-F238E27FC236}">
              <a16:creationId xmlns="" xmlns:a16="http://schemas.microsoft.com/office/drawing/2014/main" id="{00000000-0008-0000-04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8" name="4 CuadroTexto">
          <a:extLst>
            <a:ext uri="{FF2B5EF4-FFF2-40B4-BE49-F238E27FC236}">
              <a16:creationId xmlns="" xmlns:a16="http://schemas.microsoft.com/office/drawing/2014/main" id="{00000000-0008-0000-04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19" name="5 CuadroTexto">
          <a:extLst>
            <a:ext uri="{FF2B5EF4-FFF2-40B4-BE49-F238E27FC236}">
              <a16:creationId xmlns="" xmlns:a16="http://schemas.microsoft.com/office/drawing/2014/main" id="{00000000-0008-0000-04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0" name="6 CuadroTexto">
          <a:extLst>
            <a:ext uri="{FF2B5EF4-FFF2-40B4-BE49-F238E27FC236}">
              <a16:creationId xmlns="" xmlns:a16="http://schemas.microsoft.com/office/drawing/2014/main" id="{00000000-0008-0000-04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1" name="2 CuadroTexto">
          <a:extLst>
            <a:ext uri="{FF2B5EF4-FFF2-40B4-BE49-F238E27FC236}">
              <a16:creationId xmlns="" xmlns:a16="http://schemas.microsoft.com/office/drawing/2014/main" id="{00000000-0008-0000-04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2" name="3 CuadroTexto">
          <a:extLst>
            <a:ext uri="{FF2B5EF4-FFF2-40B4-BE49-F238E27FC236}">
              <a16:creationId xmlns="" xmlns:a16="http://schemas.microsoft.com/office/drawing/2014/main" id="{00000000-0008-0000-04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3" name="4 CuadroTexto">
          <a:extLst>
            <a:ext uri="{FF2B5EF4-FFF2-40B4-BE49-F238E27FC236}">
              <a16:creationId xmlns="" xmlns:a16="http://schemas.microsoft.com/office/drawing/2014/main" id="{00000000-0008-0000-04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4" name="5 CuadroTexto">
          <a:extLst>
            <a:ext uri="{FF2B5EF4-FFF2-40B4-BE49-F238E27FC236}">
              <a16:creationId xmlns="" xmlns:a16="http://schemas.microsoft.com/office/drawing/2014/main" id="{00000000-0008-0000-04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5" name="6 CuadroTexto">
          <a:extLst>
            <a:ext uri="{FF2B5EF4-FFF2-40B4-BE49-F238E27FC236}">
              <a16:creationId xmlns="" xmlns:a16="http://schemas.microsoft.com/office/drawing/2014/main" id="{00000000-0008-0000-04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6" name="1 CuadroTexto">
          <a:extLst>
            <a:ext uri="{FF2B5EF4-FFF2-40B4-BE49-F238E27FC236}">
              <a16:creationId xmlns="" xmlns:a16="http://schemas.microsoft.com/office/drawing/2014/main" id="{00000000-0008-0000-04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7" name="2 CuadroTexto">
          <a:extLst>
            <a:ext uri="{FF2B5EF4-FFF2-40B4-BE49-F238E27FC236}">
              <a16:creationId xmlns="" xmlns:a16="http://schemas.microsoft.com/office/drawing/2014/main" id="{00000000-0008-0000-04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8" name="3 CuadroTexto">
          <a:extLst>
            <a:ext uri="{FF2B5EF4-FFF2-40B4-BE49-F238E27FC236}">
              <a16:creationId xmlns="" xmlns:a16="http://schemas.microsoft.com/office/drawing/2014/main" id="{00000000-0008-0000-04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29" name="4 CuadroTexto">
          <a:extLst>
            <a:ext uri="{FF2B5EF4-FFF2-40B4-BE49-F238E27FC236}">
              <a16:creationId xmlns="" xmlns:a16="http://schemas.microsoft.com/office/drawing/2014/main" id="{00000000-0008-0000-04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0" name="5 CuadroTexto">
          <a:extLst>
            <a:ext uri="{FF2B5EF4-FFF2-40B4-BE49-F238E27FC236}">
              <a16:creationId xmlns="" xmlns:a16="http://schemas.microsoft.com/office/drawing/2014/main" id="{00000000-0008-0000-04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1" name="6 CuadroTexto">
          <a:extLst>
            <a:ext uri="{FF2B5EF4-FFF2-40B4-BE49-F238E27FC236}">
              <a16:creationId xmlns="" xmlns:a16="http://schemas.microsoft.com/office/drawing/2014/main" id="{00000000-0008-0000-04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2" name="2 CuadroTexto">
          <a:extLst>
            <a:ext uri="{FF2B5EF4-FFF2-40B4-BE49-F238E27FC236}">
              <a16:creationId xmlns="" xmlns:a16="http://schemas.microsoft.com/office/drawing/2014/main" id="{00000000-0008-0000-04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3" name="3 CuadroTexto">
          <a:extLst>
            <a:ext uri="{FF2B5EF4-FFF2-40B4-BE49-F238E27FC236}">
              <a16:creationId xmlns="" xmlns:a16="http://schemas.microsoft.com/office/drawing/2014/main" id="{00000000-0008-0000-04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4" name="4 CuadroTexto">
          <a:extLst>
            <a:ext uri="{FF2B5EF4-FFF2-40B4-BE49-F238E27FC236}">
              <a16:creationId xmlns="" xmlns:a16="http://schemas.microsoft.com/office/drawing/2014/main" id="{00000000-0008-0000-04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5" name="5 CuadroTexto">
          <a:extLst>
            <a:ext uri="{FF2B5EF4-FFF2-40B4-BE49-F238E27FC236}">
              <a16:creationId xmlns="" xmlns:a16="http://schemas.microsoft.com/office/drawing/2014/main" id="{00000000-0008-0000-04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6" name="6 CuadroTexto">
          <a:extLst>
            <a:ext uri="{FF2B5EF4-FFF2-40B4-BE49-F238E27FC236}">
              <a16:creationId xmlns="" xmlns:a16="http://schemas.microsoft.com/office/drawing/2014/main" id="{00000000-0008-0000-04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7" name="1 CuadroTexto">
          <a:extLst>
            <a:ext uri="{FF2B5EF4-FFF2-40B4-BE49-F238E27FC236}">
              <a16:creationId xmlns="" xmlns:a16="http://schemas.microsoft.com/office/drawing/2014/main" id="{00000000-0008-0000-04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8" name="2 CuadroTexto">
          <a:extLst>
            <a:ext uri="{FF2B5EF4-FFF2-40B4-BE49-F238E27FC236}">
              <a16:creationId xmlns="" xmlns:a16="http://schemas.microsoft.com/office/drawing/2014/main" id="{00000000-0008-0000-04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39" name="3 CuadroTexto">
          <a:extLst>
            <a:ext uri="{FF2B5EF4-FFF2-40B4-BE49-F238E27FC236}">
              <a16:creationId xmlns="" xmlns:a16="http://schemas.microsoft.com/office/drawing/2014/main" id="{00000000-0008-0000-04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0" name="4 CuadroTexto">
          <a:extLst>
            <a:ext uri="{FF2B5EF4-FFF2-40B4-BE49-F238E27FC236}">
              <a16:creationId xmlns="" xmlns:a16="http://schemas.microsoft.com/office/drawing/2014/main" id="{00000000-0008-0000-04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1" name="5 CuadroTexto">
          <a:extLst>
            <a:ext uri="{FF2B5EF4-FFF2-40B4-BE49-F238E27FC236}">
              <a16:creationId xmlns="" xmlns:a16="http://schemas.microsoft.com/office/drawing/2014/main" id="{00000000-0008-0000-04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2" name="6 CuadroTexto">
          <a:extLst>
            <a:ext uri="{FF2B5EF4-FFF2-40B4-BE49-F238E27FC236}">
              <a16:creationId xmlns="" xmlns:a16="http://schemas.microsoft.com/office/drawing/2014/main" id="{00000000-0008-0000-04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3" name="3 CuadroTexto">
          <a:extLst>
            <a:ext uri="{FF2B5EF4-FFF2-40B4-BE49-F238E27FC236}">
              <a16:creationId xmlns="" xmlns:a16="http://schemas.microsoft.com/office/drawing/2014/main" id="{00000000-0008-0000-04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4" name="4 CuadroTexto">
          <a:extLst>
            <a:ext uri="{FF2B5EF4-FFF2-40B4-BE49-F238E27FC236}">
              <a16:creationId xmlns="" xmlns:a16="http://schemas.microsoft.com/office/drawing/2014/main" id="{00000000-0008-0000-04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5" name="5 CuadroTexto">
          <a:extLst>
            <a:ext uri="{FF2B5EF4-FFF2-40B4-BE49-F238E27FC236}">
              <a16:creationId xmlns="" xmlns:a16="http://schemas.microsoft.com/office/drawing/2014/main" id="{00000000-0008-0000-04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6" name="6 CuadroTexto">
          <a:extLst>
            <a:ext uri="{FF2B5EF4-FFF2-40B4-BE49-F238E27FC236}">
              <a16:creationId xmlns="" xmlns:a16="http://schemas.microsoft.com/office/drawing/2014/main" id="{00000000-0008-0000-04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7" name="1 CuadroTexto">
          <a:extLst>
            <a:ext uri="{FF2B5EF4-FFF2-40B4-BE49-F238E27FC236}">
              <a16:creationId xmlns="" xmlns:a16="http://schemas.microsoft.com/office/drawing/2014/main" id="{00000000-0008-0000-04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8" name="2 CuadroTexto">
          <a:extLst>
            <a:ext uri="{FF2B5EF4-FFF2-40B4-BE49-F238E27FC236}">
              <a16:creationId xmlns="" xmlns:a16="http://schemas.microsoft.com/office/drawing/2014/main" id="{00000000-0008-0000-04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49" name="3 CuadroTexto">
          <a:extLst>
            <a:ext uri="{FF2B5EF4-FFF2-40B4-BE49-F238E27FC236}">
              <a16:creationId xmlns="" xmlns:a16="http://schemas.microsoft.com/office/drawing/2014/main" id="{00000000-0008-0000-04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0" name="4 CuadroTexto">
          <a:extLst>
            <a:ext uri="{FF2B5EF4-FFF2-40B4-BE49-F238E27FC236}">
              <a16:creationId xmlns="" xmlns:a16="http://schemas.microsoft.com/office/drawing/2014/main" id="{00000000-0008-0000-04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1" name="5 CuadroTexto">
          <a:extLst>
            <a:ext uri="{FF2B5EF4-FFF2-40B4-BE49-F238E27FC236}">
              <a16:creationId xmlns="" xmlns:a16="http://schemas.microsoft.com/office/drawing/2014/main" id="{00000000-0008-0000-04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2" name="6 CuadroTexto">
          <a:extLst>
            <a:ext uri="{FF2B5EF4-FFF2-40B4-BE49-F238E27FC236}">
              <a16:creationId xmlns="" xmlns:a16="http://schemas.microsoft.com/office/drawing/2014/main" id="{00000000-0008-0000-04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3" name="2 CuadroTexto">
          <a:extLst>
            <a:ext uri="{FF2B5EF4-FFF2-40B4-BE49-F238E27FC236}">
              <a16:creationId xmlns="" xmlns:a16="http://schemas.microsoft.com/office/drawing/2014/main" id="{00000000-0008-0000-04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4" name="3 CuadroTexto">
          <a:extLst>
            <a:ext uri="{FF2B5EF4-FFF2-40B4-BE49-F238E27FC236}">
              <a16:creationId xmlns="" xmlns:a16="http://schemas.microsoft.com/office/drawing/2014/main" id="{00000000-0008-0000-04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5" name="4 CuadroTexto">
          <a:extLst>
            <a:ext uri="{FF2B5EF4-FFF2-40B4-BE49-F238E27FC236}">
              <a16:creationId xmlns="" xmlns:a16="http://schemas.microsoft.com/office/drawing/2014/main" id="{00000000-0008-0000-04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6" name="5 CuadroTexto">
          <a:extLst>
            <a:ext uri="{FF2B5EF4-FFF2-40B4-BE49-F238E27FC236}">
              <a16:creationId xmlns="" xmlns:a16="http://schemas.microsoft.com/office/drawing/2014/main" id="{00000000-0008-0000-04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7" name="6 CuadroTexto">
          <a:extLst>
            <a:ext uri="{FF2B5EF4-FFF2-40B4-BE49-F238E27FC236}">
              <a16:creationId xmlns="" xmlns:a16="http://schemas.microsoft.com/office/drawing/2014/main" id="{00000000-0008-0000-04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8" name="1 CuadroTexto">
          <a:extLst>
            <a:ext uri="{FF2B5EF4-FFF2-40B4-BE49-F238E27FC236}">
              <a16:creationId xmlns="" xmlns:a16="http://schemas.microsoft.com/office/drawing/2014/main" id="{00000000-0008-0000-04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59" name="2 CuadroTexto">
          <a:extLst>
            <a:ext uri="{FF2B5EF4-FFF2-40B4-BE49-F238E27FC236}">
              <a16:creationId xmlns="" xmlns:a16="http://schemas.microsoft.com/office/drawing/2014/main" id="{00000000-0008-0000-04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0" name="3 CuadroTexto">
          <a:extLst>
            <a:ext uri="{FF2B5EF4-FFF2-40B4-BE49-F238E27FC236}">
              <a16:creationId xmlns="" xmlns:a16="http://schemas.microsoft.com/office/drawing/2014/main" id="{00000000-0008-0000-04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1" name="4 CuadroTexto">
          <a:extLst>
            <a:ext uri="{FF2B5EF4-FFF2-40B4-BE49-F238E27FC236}">
              <a16:creationId xmlns="" xmlns:a16="http://schemas.microsoft.com/office/drawing/2014/main" id="{00000000-0008-0000-04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2" name="5 CuadroTexto">
          <a:extLst>
            <a:ext uri="{FF2B5EF4-FFF2-40B4-BE49-F238E27FC236}">
              <a16:creationId xmlns="" xmlns:a16="http://schemas.microsoft.com/office/drawing/2014/main" id="{00000000-0008-0000-04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3" name="6 CuadroTexto">
          <a:extLst>
            <a:ext uri="{FF2B5EF4-FFF2-40B4-BE49-F238E27FC236}">
              <a16:creationId xmlns="" xmlns:a16="http://schemas.microsoft.com/office/drawing/2014/main" id="{00000000-0008-0000-04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4" name="2 CuadroTexto">
          <a:extLst>
            <a:ext uri="{FF2B5EF4-FFF2-40B4-BE49-F238E27FC236}">
              <a16:creationId xmlns="" xmlns:a16="http://schemas.microsoft.com/office/drawing/2014/main" id="{00000000-0008-0000-04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5" name="3 CuadroTexto">
          <a:extLst>
            <a:ext uri="{FF2B5EF4-FFF2-40B4-BE49-F238E27FC236}">
              <a16:creationId xmlns="" xmlns:a16="http://schemas.microsoft.com/office/drawing/2014/main" id="{00000000-0008-0000-04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6" name="4 CuadroTexto">
          <a:extLst>
            <a:ext uri="{FF2B5EF4-FFF2-40B4-BE49-F238E27FC236}">
              <a16:creationId xmlns="" xmlns:a16="http://schemas.microsoft.com/office/drawing/2014/main" id="{00000000-0008-0000-04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7" name="5 CuadroTexto">
          <a:extLst>
            <a:ext uri="{FF2B5EF4-FFF2-40B4-BE49-F238E27FC236}">
              <a16:creationId xmlns="" xmlns:a16="http://schemas.microsoft.com/office/drawing/2014/main" id="{00000000-0008-0000-04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8" name="6 CuadroTexto">
          <a:extLst>
            <a:ext uri="{FF2B5EF4-FFF2-40B4-BE49-F238E27FC236}">
              <a16:creationId xmlns="" xmlns:a16="http://schemas.microsoft.com/office/drawing/2014/main" id="{00000000-0008-0000-04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69" name="1 CuadroTexto">
          <a:extLst>
            <a:ext uri="{FF2B5EF4-FFF2-40B4-BE49-F238E27FC236}">
              <a16:creationId xmlns="" xmlns:a16="http://schemas.microsoft.com/office/drawing/2014/main" id="{00000000-0008-0000-04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70" name="2 CuadroTexto">
          <a:extLst>
            <a:ext uri="{FF2B5EF4-FFF2-40B4-BE49-F238E27FC236}">
              <a16:creationId xmlns="" xmlns:a16="http://schemas.microsoft.com/office/drawing/2014/main" id="{00000000-0008-0000-04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71" name="3 CuadroTexto">
          <a:extLst>
            <a:ext uri="{FF2B5EF4-FFF2-40B4-BE49-F238E27FC236}">
              <a16:creationId xmlns="" xmlns:a16="http://schemas.microsoft.com/office/drawing/2014/main" id="{00000000-0008-0000-04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72" name="4 CuadroTexto">
          <a:extLst>
            <a:ext uri="{FF2B5EF4-FFF2-40B4-BE49-F238E27FC236}">
              <a16:creationId xmlns="" xmlns:a16="http://schemas.microsoft.com/office/drawing/2014/main" id="{00000000-0008-0000-04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73" name="5 CuadroTexto">
          <a:extLst>
            <a:ext uri="{FF2B5EF4-FFF2-40B4-BE49-F238E27FC236}">
              <a16:creationId xmlns="" xmlns:a16="http://schemas.microsoft.com/office/drawing/2014/main" id="{00000000-0008-0000-04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374" name="6 CuadroTexto">
          <a:extLst>
            <a:ext uri="{FF2B5EF4-FFF2-40B4-BE49-F238E27FC236}">
              <a16:creationId xmlns="" xmlns:a16="http://schemas.microsoft.com/office/drawing/2014/main" id="{00000000-0008-0000-04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75" name="3 CuadroTexto">
          <a:extLst>
            <a:ext uri="{FF2B5EF4-FFF2-40B4-BE49-F238E27FC236}">
              <a16:creationId xmlns="" xmlns:a16="http://schemas.microsoft.com/office/drawing/2014/main" id="{00000000-0008-0000-04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76" name="4 CuadroTexto">
          <a:extLst>
            <a:ext uri="{FF2B5EF4-FFF2-40B4-BE49-F238E27FC236}">
              <a16:creationId xmlns="" xmlns:a16="http://schemas.microsoft.com/office/drawing/2014/main" id="{00000000-0008-0000-04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77" name="5 CuadroTexto">
          <a:extLst>
            <a:ext uri="{FF2B5EF4-FFF2-40B4-BE49-F238E27FC236}">
              <a16:creationId xmlns="" xmlns:a16="http://schemas.microsoft.com/office/drawing/2014/main" id="{00000000-0008-0000-04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78" name="6 CuadroTexto">
          <a:extLst>
            <a:ext uri="{FF2B5EF4-FFF2-40B4-BE49-F238E27FC236}">
              <a16:creationId xmlns="" xmlns:a16="http://schemas.microsoft.com/office/drawing/2014/main" id="{00000000-0008-0000-04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79" name="1 CuadroTexto">
          <a:extLst>
            <a:ext uri="{FF2B5EF4-FFF2-40B4-BE49-F238E27FC236}">
              <a16:creationId xmlns="" xmlns:a16="http://schemas.microsoft.com/office/drawing/2014/main" id="{00000000-0008-0000-04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0" name="2 CuadroTexto">
          <a:extLst>
            <a:ext uri="{FF2B5EF4-FFF2-40B4-BE49-F238E27FC236}">
              <a16:creationId xmlns="" xmlns:a16="http://schemas.microsoft.com/office/drawing/2014/main" id="{00000000-0008-0000-04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1" name="3 CuadroTexto">
          <a:extLst>
            <a:ext uri="{FF2B5EF4-FFF2-40B4-BE49-F238E27FC236}">
              <a16:creationId xmlns="" xmlns:a16="http://schemas.microsoft.com/office/drawing/2014/main" id="{00000000-0008-0000-04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2" name="4 CuadroTexto">
          <a:extLst>
            <a:ext uri="{FF2B5EF4-FFF2-40B4-BE49-F238E27FC236}">
              <a16:creationId xmlns="" xmlns:a16="http://schemas.microsoft.com/office/drawing/2014/main" id="{00000000-0008-0000-04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3" name="5 CuadroTexto">
          <a:extLst>
            <a:ext uri="{FF2B5EF4-FFF2-40B4-BE49-F238E27FC236}">
              <a16:creationId xmlns="" xmlns:a16="http://schemas.microsoft.com/office/drawing/2014/main" id="{00000000-0008-0000-04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4" name="6 CuadroTexto">
          <a:extLst>
            <a:ext uri="{FF2B5EF4-FFF2-40B4-BE49-F238E27FC236}">
              <a16:creationId xmlns="" xmlns:a16="http://schemas.microsoft.com/office/drawing/2014/main" id="{00000000-0008-0000-04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5" name="2 CuadroTexto">
          <a:extLst>
            <a:ext uri="{FF2B5EF4-FFF2-40B4-BE49-F238E27FC236}">
              <a16:creationId xmlns="" xmlns:a16="http://schemas.microsoft.com/office/drawing/2014/main" id="{00000000-0008-0000-04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6" name="3 CuadroTexto">
          <a:extLst>
            <a:ext uri="{FF2B5EF4-FFF2-40B4-BE49-F238E27FC236}">
              <a16:creationId xmlns="" xmlns:a16="http://schemas.microsoft.com/office/drawing/2014/main" id="{00000000-0008-0000-04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7" name="4 CuadroTexto">
          <a:extLst>
            <a:ext uri="{FF2B5EF4-FFF2-40B4-BE49-F238E27FC236}">
              <a16:creationId xmlns="" xmlns:a16="http://schemas.microsoft.com/office/drawing/2014/main" id="{00000000-0008-0000-04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8" name="5 CuadroTexto">
          <a:extLst>
            <a:ext uri="{FF2B5EF4-FFF2-40B4-BE49-F238E27FC236}">
              <a16:creationId xmlns="" xmlns:a16="http://schemas.microsoft.com/office/drawing/2014/main" id="{00000000-0008-0000-04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89" name="6 CuadroTexto">
          <a:extLst>
            <a:ext uri="{FF2B5EF4-FFF2-40B4-BE49-F238E27FC236}">
              <a16:creationId xmlns="" xmlns:a16="http://schemas.microsoft.com/office/drawing/2014/main" id="{00000000-0008-0000-04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0" name="1 CuadroTexto">
          <a:extLst>
            <a:ext uri="{FF2B5EF4-FFF2-40B4-BE49-F238E27FC236}">
              <a16:creationId xmlns="" xmlns:a16="http://schemas.microsoft.com/office/drawing/2014/main" id="{00000000-0008-0000-04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1" name="2 CuadroTexto">
          <a:extLst>
            <a:ext uri="{FF2B5EF4-FFF2-40B4-BE49-F238E27FC236}">
              <a16:creationId xmlns="" xmlns:a16="http://schemas.microsoft.com/office/drawing/2014/main" id="{00000000-0008-0000-04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2" name="3 CuadroTexto">
          <a:extLst>
            <a:ext uri="{FF2B5EF4-FFF2-40B4-BE49-F238E27FC236}">
              <a16:creationId xmlns="" xmlns:a16="http://schemas.microsoft.com/office/drawing/2014/main" id="{00000000-0008-0000-04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3" name="4 CuadroTexto">
          <a:extLst>
            <a:ext uri="{FF2B5EF4-FFF2-40B4-BE49-F238E27FC236}">
              <a16:creationId xmlns="" xmlns:a16="http://schemas.microsoft.com/office/drawing/2014/main" id="{00000000-0008-0000-04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4" name="5 CuadroTexto">
          <a:extLst>
            <a:ext uri="{FF2B5EF4-FFF2-40B4-BE49-F238E27FC236}">
              <a16:creationId xmlns="" xmlns:a16="http://schemas.microsoft.com/office/drawing/2014/main" id="{00000000-0008-0000-04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5" name="6 CuadroTexto">
          <a:extLst>
            <a:ext uri="{FF2B5EF4-FFF2-40B4-BE49-F238E27FC236}">
              <a16:creationId xmlns="" xmlns:a16="http://schemas.microsoft.com/office/drawing/2014/main" id="{00000000-0008-0000-04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6" name="2 CuadroTexto">
          <a:extLst>
            <a:ext uri="{FF2B5EF4-FFF2-40B4-BE49-F238E27FC236}">
              <a16:creationId xmlns="" xmlns:a16="http://schemas.microsoft.com/office/drawing/2014/main" id="{00000000-0008-0000-04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7" name="3 CuadroTexto">
          <a:extLst>
            <a:ext uri="{FF2B5EF4-FFF2-40B4-BE49-F238E27FC236}">
              <a16:creationId xmlns="" xmlns:a16="http://schemas.microsoft.com/office/drawing/2014/main" id="{00000000-0008-0000-04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8" name="4 CuadroTexto">
          <a:extLst>
            <a:ext uri="{FF2B5EF4-FFF2-40B4-BE49-F238E27FC236}">
              <a16:creationId xmlns="" xmlns:a16="http://schemas.microsoft.com/office/drawing/2014/main" id="{00000000-0008-0000-04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399" name="5 CuadroTexto">
          <a:extLst>
            <a:ext uri="{FF2B5EF4-FFF2-40B4-BE49-F238E27FC236}">
              <a16:creationId xmlns="" xmlns:a16="http://schemas.microsoft.com/office/drawing/2014/main" id="{00000000-0008-0000-04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0" name="6 CuadroTexto">
          <a:extLst>
            <a:ext uri="{FF2B5EF4-FFF2-40B4-BE49-F238E27FC236}">
              <a16:creationId xmlns="" xmlns:a16="http://schemas.microsoft.com/office/drawing/2014/main" id="{00000000-0008-0000-04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1" name="1 CuadroTexto">
          <a:extLst>
            <a:ext uri="{FF2B5EF4-FFF2-40B4-BE49-F238E27FC236}">
              <a16:creationId xmlns="" xmlns:a16="http://schemas.microsoft.com/office/drawing/2014/main" id="{00000000-0008-0000-04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2" name="2 CuadroTexto">
          <a:extLst>
            <a:ext uri="{FF2B5EF4-FFF2-40B4-BE49-F238E27FC236}">
              <a16:creationId xmlns="" xmlns:a16="http://schemas.microsoft.com/office/drawing/2014/main" id="{00000000-0008-0000-04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3" name="3 CuadroTexto">
          <a:extLst>
            <a:ext uri="{FF2B5EF4-FFF2-40B4-BE49-F238E27FC236}">
              <a16:creationId xmlns="" xmlns:a16="http://schemas.microsoft.com/office/drawing/2014/main" id="{00000000-0008-0000-04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4" name="4 CuadroTexto">
          <a:extLst>
            <a:ext uri="{FF2B5EF4-FFF2-40B4-BE49-F238E27FC236}">
              <a16:creationId xmlns="" xmlns:a16="http://schemas.microsoft.com/office/drawing/2014/main" id="{00000000-0008-0000-04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5" name="5 CuadroTexto">
          <a:extLst>
            <a:ext uri="{FF2B5EF4-FFF2-40B4-BE49-F238E27FC236}">
              <a16:creationId xmlns="" xmlns:a16="http://schemas.microsoft.com/office/drawing/2014/main" id="{00000000-0008-0000-04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6" name="6 CuadroTexto">
          <a:extLst>
            <a:ext uri="{FF2B5EF4-FFF2-40B4-BE49-F238E27FC236}">
              <a16:creationId xmlns="" xmlns:a16="http://schemas.microsoft.com/office/drawing/2014/main" id="{00000000-0008-0000-04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7" name="3 CuadroTexto">
          <a:extLst>
            <a:ext uri="{FF2B5EF4-FFF2-40B4-BE49-F238E27FC236}">
              <a16:creationId xmlns="" xmlns:a16="http://schemas.microsoft.com/office/drawing/2014/main" id="{00000000-0008-0000-04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8" name="4 CuadroTexto">
          <a:extLst>
            <a:ext uri="{FF2B5EF4-FFF2-40B4-BE49-F238E27FC236}">
              <a16:creationId xmlns="" xmlns:a16="http://schemas.microsoft.com/office/drawing/2014/main" id="{00000000-0008-0000-04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09" name="5 CuadroTexto">
          <a:extLst>
            <a:ext uri="{FF2B5EF4-FFF2-40B4-BE49-F238E27FC236}">
              <a16:creationId xmlns="" xmlns:a16="http://schemas.microsoft.com/office/drawing/2014/main" id="{00000000-0008-0000-04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0" name="6 CuadroTexto">
          <a:extLst>
            <a:ext uri="{FF2B5EF4-FFF2-40B4-BE49-F238E27FC236}">
              <a16:creationId xmlns="" xmlns:a16="http://schemas.microsoft.com/office/drawing/2014/main" id="{00000000-0008-0000-04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1" name="1 CuadroTexto">
          <a:extLst>
            <a:ext uri="{FF2B5EF4-FFF2-40B4-BE49-F238E27FC236}">
              <a16:creationId xmlns="" xmlns:a16="http://schemas.microsoft.com/office/drawing/2014/main" id="{00000000-0008-0000-04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2" name="2 CuadroTexto">
          <a:extLst>
            <a:ext uri="{FF2B5EF4-FFF2-40B4-BE49-F238E27FC236}">
              <a16:creationId xmlns="" xmlns:a16="http://schemas.microsoft.com/office/drawing/2014/main" id="{00000000-0008-0000-04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3" name="3 CuadroTexto">
          <a:extLst>
            <a:ext uri="{FF2B5EF4-FFF2-40B4-BE49-F238E27FC236}">
              <a16:creationId xmlns="" xmlns:a16="http://schemas.microsoft.com/office/drawing/2014/main" id="{00000000-0008-0000-04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4" name="4 CuadroTexto">
          <a:extLst>
            <a:ext uri="{FF2B5EF4-FFF2-40B4-BE49-F238E27FC236}">
              <a16:creationId xmlns="" xmlns:a16="http://schemas.microsoft.com/office/drawing/2014/main" id="{00000000-0008-0000-04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5" name="5 CuadroTexto">
          <a:extLst>
            <a:ext uri="{FF2B5EF4-FFF2-40B4-BE49-F238E27FC236}">
              <a16:creationId xmlns="" xmlns:a16="http://schemas.microsoft.com/office/drawing/2014/main" id="{00000000-0008-0000-04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6" name="6 CuadroTexto">
          <a:extLst>
            <a:ext uri="{FF2B5EF4-FFF2-40B4-BE49-F238E27FC236}">
              <a16:creationId xmlns="" xmlns:a16="http://schemas.microsoft.com/office/drawing/2014/main" id="{00000000-0008-0000-04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7" name="2 CuadroTexto">
          <a:extLst>
            <a:ext uri="{FF2B5EF4-FFF2-40B4-BE49-F238E27FC236}">
              <a16:creationId xmlns="" xmlns:a16="http://schemas.microsoft.com/office/drawing/2014/main" id="{00000000-0008-0000-04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8" name="3 CuadroTexto">
          <a:extLst>
            <a:ext uri="{FF2B5EF4-FFF2-40B4-BE49-F238E27FC236}">
              <a16:creationId xmlns="" xmlns:a16="http://schemas.microsoft.com/office/drawing/2014/main" id="{00000000-0008-0000-04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19" name="4 CuadroTexto">
          <a:extLst>
            <a:ext uri="{FF2B5EF4-FFF2-40B4-BE49-F238E27FC236}">
              <a16:creationId xmlns="" xmlns:a16="http://schemas.microsoft.com/office/drawing/2014/main" id="{00000000-0008-0000-04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0" name="5 CuadroTexto">
          <a:extLst>
            <a:ext uri="{FF2B5EF4-FFF2-40B4-BE49-F238E27FC236}">
              <a16:creationId xmlns="" xmlns:a16="http://schemas.microsoft.com/office/drawing/2014/main" id="{00000000-0008-0000-04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1" name="6 CuadroTexto">
          <a:extLst>
            <a:ext uri="{FF2B5EF4-FFF2-40B4-BE49-F238E27FC236}">
              <a16:creationId xmlns="" xmlns:a16="http://schemas.microsoft.com/office/drawing/2014/main" id="{00000000-0008-0000-04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2" name="1 CuadroTexto">
          <a:extLst>
            <a:ext uri="{FF2B5EF4-FFF2-40B4-BE49-F238E27FC236}">
              <a16:creationId xmlns="" xmlns:a16="http://schemas.microsoft.com/office/drawing/2014/main" id="{00000000-0008-0000-04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3" name="2 CuadroTexto">
          <a:extLst>
            <a:ext uri="{FF2B5EF4-FFF2-40B4-BE49-F238E27FC236}">
              <a16:creationId xmlns="" xmlns:a16="http://schemas.microsoft.com/office/drawing/2014/main" id="{00000000-0008-0000-04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4" name="3 CuadroTexto">
          <a:extLst>
            <a:ext uri="{FF2B5EF4-FFF2-40B4-BE49-F238E27FC236}">
              <a16:creationId xmlns="" xmlns:a16="http://schemas.microsoft.com/office/drawing/2014/main" id="{00000000-0008-0000-04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5" name="4 CuadroTexto">
          <a:extLst>
            <a:ext uri="{FF2B5EF4-FFF2-40B4-BE49-F238E27FC236}">
              <a16:creationId xmlns="" xmlns:a16="http://schemas.microsoft.com/office/drawing/2014/main" id="{00000000-0008-0000-04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6" name="5 CuadroTexto">
          <a:extLst>
            <a:ext uri="{FF2B5EF4-FFF2-40B4-BE49-F238E27FC236}">
              <a16:creationId xmlns="" xmlns:a16="http://schemas.microsoft.com/office/drawing/2014/main" id="{00000000-0008-0000-04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7" name="6 CuadroTexto">
          <a:extLst>
            <a:ext uri="{FF2B5EF4-FFF2-40B4-BE49-F238E27FC236}">
              <a16:creationId xmlns="" xmlns:a16="http://schemas.microsoft.com/office/drawing/2014/main" id="{00000000-0008-0000-04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8" name="2 CuadroTexto">
          <a:extLst>
            <a:ext uri="{FF2B5EF4-FFF2-40B4-BE49-F238E27FC236}">
              <a16:creationId xmlns="" xmlns:a16="http://schemas.microsoft.com/office/drawing/2014/main" id="{00000000-0008-0000-04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29" name="3 CuadroTexto">
          <a:extLst>
            <a:ext uri="{FF2B5EF4-FFF2-40B4-BE49-F238E27FC236}">
              <a16:creationId xmlns="" xmlns:a16="http://schemas.microsoft.com/office/drawing/2014/main" id="{00000000-0008-0000-04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0" name="4 CuadroTexto">
          <a:extLst>
            <a:ext uri="{FF2B5EF4-FFF2-40B4-BE49-F238E27FC236}">
              <a16:creationId xmlns="" xmlns:a16="http://schemas.microsoft.com/office/drawing/2014/main" id="{00000000-0008-0000-04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1" name="5 CuadroTexto">
          <a:extLst>
            <a:ext uri="{FF2B5EF4-FFF2-40B4-BE49-F238E27FC236}">
              <a16:creationId xmlns="" xmlns:a16="http://schemas.microsoft.com/office/drawing/2014/main" id="{00000000-0008-0000-04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2" name="6 CuadroTexto">
          <a:extLst>
            <a:ext uri="{FF2B5EF4-FFF2-40B4-BE49-F238E27FC236}">
              <a16:creationId xmlns="" xmlns:a16="http://schemas.microsoft.com/office/drawing/2014/main" id="{00000000-0008-0000-04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3" name="1 CuadroTexto">
          <a:extLst>
            <a:ext uri="{FF2B5EF4-FFF2-40B4-BE49-F238E27FC236}">
              <a16:creationId xmlns="" xmlns:a16="http://schemas.microsoft.com/office/drawing/2014/main" id="{00000000-0008-0000-04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4" name="2 CuadroTexto">
          <a:extLst>
            <a:ext uri="{FF2B5EF4-FFF2-40B4-BE49-F238E27FC236}">
              <a16:creationId xmlns="" xmlns:a16="http://schemas.microsoft.com/office/drawing/2014/main" id="{00000000-0008-0000-04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5" name="3 CuadroTexto">
          <a:extLst>
            <a:ext uri="{FF2B5EF4-FFF2-40B4-BE49-F238E27FC236}">
              <a16:creationId xmlns="" xmlns:a16="http://schemas.microsoft.com/office/drawing/2014/main" id="{00000000-0008-0000-04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6" name="4 CuadroTexto">
          <a:extLst>
            <a:ext uri="{FF2B5EF4-FFF2-40B4-BE49-F238E27FC236}">
              <a16:creationId xmlns="" xmlns:a16="http://schemas.microsoft.com/office/drawing/2014/main" id="{00000000-0008-0000-04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40</xdr:row>
      <xdr:rowOff>0</xdr:rowOff>
    </xdr:from>
    <xdr:ext cx="184731" cy="264560"/>
    <xdr:sp macro="" textlink="">
      <xdr:nvSpPr>
        <xdr:cNvPr id="437" name="5 CuadroTexto">
          <a:extLst>
            <a:ext uri="{FF2B5EF4-FFF2-40B4-BE49-F238E27FC236}">
              <a16:creationId xmlns="" xmlns:a16="http://schemas.microsoft.com/office/drawing/2014/main" id="{00000000-0008-0000-04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38" name="3 CuadroTexto">
          <a:extLst>
            <a:ext uri="{FF2B5EF4-FFF2-40B4-BE49-F238E27FC236}">
              <a16:creationId xmlns="" xmlns:a16="http://schemas.microsoft.com/office/drawing/2014/main" id="{00000000-0008-0000-04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39" name="4 CuadroTexto">
          <a:extLst>
            <a:ext uri="{FF2B5EF4-FFF2-40B4-BE49-F238E27FC236}">
              <a16:creationId xmlns="" xmlns:a16="http://schemas.microsoft.com/office/drawing/2014/main" id="{00000000-0008-0000-04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0" name="5 CuadroTexto">
          <a:extLst>
            <a:ext uri="{FF2B5EF4-FFF2-40B4-BE49-F238E27FC236}">
              <a16:creationId xmlns="" xmlns:a16="http://schemas.microsoft.com/office/drawing/2014/main" id="{00000000-0008-0000-04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1" name="6 CuadroTexto">
          <a:extLst>
            <a:ext uri="{FF2B5EF4-FFF2-40B4-BE49-F238E27FC236}">
              <a16:creationId xmlns="" xmlns:a16="http://schemas.microsoft.com/office/drawing/2014/main" id="{00000000-0008-0000-04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2" name="1 CuadroTexto">
          <a:extLst>
            <a:ext uri="{FF2B5EF4-FFF2-40B4-BE49-F238E27FC236}">
              <a16:creationId xmlns="" xmlns:a16="http://schemas.microsoft.com/office/drawing/2014/main" id="{00000000-0008-0000-04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3" name="2 CuadroTexto">
          <a:extLst>
            <a:ext uri="{FF2B5EF4-FFF2-40B4-BE49-F238E27FC236}">
              <a16:creationId xmlns="" xmlns:a16="http://schemas.microsoft.com/office/drawing/2014/main" id="{00000000-0008-0000-04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4" name="3 CuadroTexto">
          <a:extLst>
            <a:ext uri="{FF2B5EF4-FFF2-40B4-BE49-F238E27FC236}">
              <a16:creationId xmlns="" xmlns:a16="http://schemas.microsoft.com/office/drawing/2014/main" id="{00000000-0008-0000-04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5" name="4 CuadroTexto">
          <a:extLst>
            <a:ext uri="{FF2B5EF4-FFF2-40B4-BE49-F238E27FC236}">
              <a16:creationId xmlns="" xmlns:a16="http://schemas.microsoft.com/office/drawing/2014/main" id="{00000000-0008-0000-04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6" name="5 CuadroTexto">
          <a:extLst>
            <a:ext uri="{FF2B5EF4-FFF2-40B4-BE49-F238E27FC236}">
              <a16:creationId xmlns="" xmlns:a16="http://schemas.microsoft.com/office/drawing/2014/main" id="{00000000-0008-0000-04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7" name="6 CuadroTexto">
          <a:extLst>
            <a:ext uri="{FF2B5EF4-FFF2-40B4-BE49-F238E27FC236}">
              <a16:creationId xmlns="" xmlns:a16="http://schemas.microsoft.com/office/drawing/2014/main" id="{00000000-0008-0000-04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8" name="2 CuadroTexto">
          <a:extLst>
            <a:ext uri="{FF2B5EF4-FFF2-40B4-BE49-F238E27FC236}">
              <a16:creationId xmlns="" xmlns:a16="http://schemas.microsoft.com/office/drawing/2014/main" id="{00000000-0008-0000-04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49" name="3 CuadroTexto">
          <a:extLst>
            <a:ext uri="{FF2B5EF4-FFF2-40B4-BE49-F238E27FC236}">
              <a16:creationId xmlns="" xmlns:a16="http://schemas.microsoft.com/office/drawing/2014/main" id="{00000000-0008-0000-04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0" name="4 CuadroTexto">
          <a:extLst>
            <a:ext uri="{FF2B5EF4-FFF2-40B4-BE49-F238E27FC236}">
              <a16:creationId xmlns="" xmlns:a16="http://schemas.microsoft.com/office/drawing/2014/main" id="{00000000-0008-0000-04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1" name="5 CuadroTexto">
          <a:extLst>
            <a:ext uri="{FF2B5EF4-FFF2-40B4-BE49-F238E27FC236}">
              <a16:creationId xmlns="" xmlns:a16="http://schemas.microsoft.com/office/drawing/2014/main" id="{00000000-0008-0000-04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2" name="6 CuadroTexto">
          <a:extLst>
            <a:ext uri="{FF2B5EF4-FFF2-40B4-BE49-F238E27FC236}">
              <a16:creationId xmlns="" xmlns:a16="http://schemas.microsoft.com/office/drawing/2014/main" id="{00000000-0008-0000-04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3" name="1 CuadroTexto">
          <a:extLst>
            <a:ext uri="{FF2B5EF4-FFF2-40B4-BE49-F238E27FC236}">
              <a16:creationId xmlns="" xmlns:a16="http://schemas.microsoft.com/office/drawing/2014/main" id="{00000000-0008-0000-04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4" name="2 CuadroTexto">
          <a:extLst>
            <a:ext uri="{FF2B5EF4-FFF2-40B4-BE49-F238E27FC236}">
              <a16:creationId xmlns="" xmlns:a16="http://schemas.microsoft.com/office/drawing/2014/main" id="{00000000-0008-0000-04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5" name="3 CuadroTexto">
          <a:extLst>
            <a:ext uri="{FF2B5EF4-FFF2-40B4-BE49-F238E27FC236}">
              <a16:creationId xmlns="" xmlns:a16="http://schemas.microsoft.com/office/drawing/2014/main" id="{00000000-0008-0000-04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6" name="4 CuadroTexto">
          <a:extLst>
            <a:ext uri="{FF2B5EF4-FFF2-40B4-BE49-F238E27FC236}">
              <a16:creationId xmlns="" xmlns:a16="http://schemas.microsoft.com/office/drawing/2014/main" id="{00000000-0008-0000-04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7" name="5 CuadroTexto">
          <a:extLst>
            <a:ext uri="{FF2B5EF4-FFF2-40B4-BE49-F238E27FC236}">
              <a16:creationId xmlns="" xmlns:a16="http://schemas.microsoft.com/office/drawing/2014/main" id="{00000000-0008-0000-04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8" name="6 CuadroTexto">
          <a:extLst>
            <a:ext uri="{FF2B5EF4-FFF2-40B4-BE49-F238E27FC236}">
              <a16:creationId xmlns="" xmlns:a16="http://schemas.microsoft.com/office/drawing/2014/main" id="{00000000-0008-0000-04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59" name="2 CuadroTexto">
          <a:extLst>
            <a:ext uri="{FF2B5EF4-FFF2-40B4-BE49-F238E27FC236}">
              <a16:creationId xmlns="" xmlns:a16="http://schemas.microsoft.com/office/drawing/2014/main" id="{00000000-0008-0000-04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0" name="3 CuadroTexto">
          <a:extLst>
            <a:ext uri="{FF2B5EF4-FFF2-40B4-BE49-F238E27FC236}">
              <a16:creationId xmlns="" xmlns:a16="http://schemas.microsoft.com/office/drawing/2014/main" id="{00000000-0008-0000-04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1" name="4 CuadroTexto">
          <a:extLst>
            <a:ext uri="{FF2B5EF4-FFF2-40B4-BE49-F238E27FC236}">
              <a16:creationId xmlns="" xmlns:a16="http://schemas.microsoft.com/office/drawing/2014/main" id="{00000000-0008-0000-04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2" name="5 CuadroTexto">
          <a:extLst>
            <a:ext uri="{FF2B5EF4-FFF2-40B4-BE49-F238E27FC236}">
              <a16:creationId xmlns="" xmlns:a16="http://schemas.microsoft.com/office/drawing/2014/main" id="{00000000-0008-0000-04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3" name="6 CuadroTexto">
          <a:extLst>
            <a:ext uri="{FF2B5EF4-FFF2-40B4-BE49-F238E27FC236}">
              <a16:creationId xmlns="" xmlns:a16="http://schemas.microsoft.com/office/drawing/2014/main" id="{00000000-0008-0000-04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4" name="1 CuadroTexto">
          <a:extLst>
            <a:ext uri="{FF2B5EF4-FFF2-40B4-BE49-F238E27FC236}">
              <a16:creationId xmlns="" xmlns:a16="http://schemas.microsoft.com/office/drawing/2014/main" id="{00000000-0008-0000-04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5" name="2 CuadroTexto">
          <a:extLst>
            <a:ext uri="{FF2B5EF4-FFF2-40B4-BE49-F238E27FC236}">
              <a16:creationId xmlns="" xmlns:a16="http://schemas.microsoft.com/office/drawing/2014/main" id="{00000000-0008-0000-04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6" name="3 CuadroTexto">
          <a:extLst>
            <a:ext uri="{FF2B5EF4-FFF2-40B4-BE49-F238E27FC236}">
              <a16:creationId xmlns="" xmlns:a16="http://schemas.microsoft.com/office/drawing/2014/main" id="{00000000-0008-0000-04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7" name="4 CuadroTexto">
          <a:extLst>
            <a:ext uri="{FF2B5EF4-FFF2-40B4-BE49-F238E27FC236}">
              <a16:creationId xmlns="" xmlns:a16="http://schemas.microsoft.com/office/drawing/2014/main" id="{00000000-0008-0000-04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8" name="5 CuadroTexto">
          <a:extLst>
            <a:ext uri="{FF2B5EF4-FFF2-40B4-BE49-F238E27FC236}">
              <a16:creationId xmlns="" xmlns:a16="http://schemas.microsoft.com/office/drawing/2014/main" id="{00000000-0008-0000-04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69" name="6 CuadroTexto">
          <a:extLst>
            <a:ext uri="{FF2B5EF4-FFF2-40B4-BE49-F238E27FC236}">
              <a16:creationId xmlns="" xmlns:a16="http://schemas.microsoft.com/office/drawing/2014/main" id="{00000000-0008-0000-04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0" name="3 CuadroTexto">
          <a:extLst>
            <a:ext uri="{FF2B5EF4-FFF2-40B4-BE49-F238E27FC236}">
              <a16:creationId xmlns="" xmlns:a16="http://schemas.microsoft.com/office/drawing/2014/main" id="{00000000-0008-0000-04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1" name="4 CuadroTexto">
          <a:extLst>
            <a:ext uri="{FF2B5EF4-FFF2-40B4-BE49-F238E27FC236}">
              <a16:creationId xmlns="" xmlns:a16="http://schemas.microsoft.com/office/drawing/2014/main" id="{00000000-0008-0000-04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2" name="5 CuadroTexto">
          <a:extLst>
            <a:ext uri="{FF2B5EF4-FFF2-40B4-BE49-F238E27FC236}">
              <a16:creationId xmlns="" xmlns:a16="http://schemas.microsoft.com/office/drawing/2014/main" id="{00000000-0008-0000-04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3" name="6 CuadroTexto">
          <a:extLst>
            <a:ext uri="{FF2B5EF4-FFF2-40B4-BE49-F238E27FC236}">
              <a16:creationId xmlns="" xmlns:a16="http://schemas.microsoft.com/office/drawing/2014/main" id="{00000000-0008-0000-04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4" name="1 CuadroTexto">
          <a:extLst>
            <a:ext uri="{FF2B5EF4-FFF2-40B4-BE49-F238E27FC236}">
              <a16:creationId xmlns="" xmlns:a16="http://schemas.microsoft.com/office/drawing/2014/main" id="{00000000-0008-0000-04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5" name="2 CuadroTexto">
          <a:extLst>
            <a:ext uri="{FF2B5EF4-FFF2-40B4-BE49-F238E27FC236}">
              <a16:creationId xmlns="" xmlns:a16="http://schemas.microsoft.com/office/drawing/2014/main" id="{00000000-0008-0000-04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6" name="3 CuadroTexto">
          <a:extLst>
            <a:ext uri="{FF2B5EF4-FFF2-40B4-BE49-F238E27FC236}">
              <a16:creationId xmlns="" xmlns:a16="http://schemas.microsoft.com/office/drawing/2014/main" id="{00000000-0008-0000-04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7" name="4 CuadroTexto">
          <a:extLst>
            <a:ext uri="{FF2B5EF4-FFF2-40B4-BE49-F238E27FC236}">
              <a16:creationId xmlns="" xmlns:a16="http://schemas.microsoft.com/office/drawing/2014/main" id="{00000000-0008-0000-04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8" name="5 CuadroTexto">
          <a:extLst>
            <a:ext uri="{FF2B5EF4-FFF2-40B4-BE49-F238E27FC236}">
              <a16:creationId xmlns="" xmlns:a16="http://schemas.microsoft.com/office/drawing/2014/main" id="{00000000-0008-0000-04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79" name="6 CuadroTexto">
          <a:extLst>
            <a:ext uri="{FF2B5EF4-FFF2-40B4-BE49-F238E27FC236}">
              <a16:creationId xmlns="" xmlns:a16="http://schemas.microsoft.com/office/drawing/2014/main" id="{00000000-0008-0000-04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0" name="2 CuadroTexto">
          <a:extLst>
            <a:ext uri="{FF2B5EF4-FFF2-40B4-BE49-F238E27FC236}">
              <a16:creationId xmlns="" xmlns:a16="http://schemas.microsoft.com/office/drawing/2014/main" id="{00000000-0008-0000-04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1" name="3 CuadroTexto">
          <a:extLst>
            <a:ext uri="{FF2B5EF4-FFF2-40B4-BE49-F238E27FC236}">
              <a16:creationId xmlns="" xmlns:a16="http://schemas.microsoft.com/office/drawing/2014/main" id="{00000000-0008-0000-04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2" name="4 CuadroTexto">
          <a:extLst>
            <a:ext uri="{FF2B5EF4-FFF2-40B4-BE49-F238E27FC236}">
              <a16:creationId xmlns="" xmlns:a16="http://schemas.microsoft.com/office/drawing/2014/main" id="{00000000-0008-0000-04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3" name="5 CuadroTexto">
          <a:extLst>
            <a:ext uri="{FF2B5EF4-FFF2-40B4-BE49-F238E27FC236}">
              <a16:creationId xmlns="" xmlns:a16="http://schemas.microsoft.com/office/drawing/2014/main" id="{00000000-0008-0000-04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4" name="6 CuadroTexto">
          <a:extLst>
            <a:ext uri="{FF2B5EF4-FFF2-40B4-BE49-F238E27FC236}">
              <a16:creationId xmlns="" xmlns:a16="http://schemas.microsoft.com/office/drawing/2014/main" id="{00000000-0008-0000-04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5" name="1 CuadroTexto">
          <a:extLst>
            <a:ext uri="{FF2B5EF4-FFF2-40B4-BE49-F238E27FC236}">
              <a16:creationId xmlns="" xmlns:a16="http://schemas.microsoft.com/office/drawing/2014/main" id="{00000000-0008-0000-04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6" name="2 CuadroTexto">
          <a:extLst>
            <a:ext uri="{FF2B5EF4-FFF2-40B4-BE49-F238E27FC236}">
              <a16:creationId xmlns="" xmlns:a16="http://schemas.microsoft.com/office/drawing/2014/main" id="{00000000-0008-0000-04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7" name="3 CuadroTexto">
          <a:extLst>
            <a:ext uri="{FF2B5EF4-FFF2-40B4-BE49-F238E27FC236}">
              <a16:creationId xmlns="" xmlns:a16="http://schemas.microsoft.com/office/drawing/2014/main" id="{00000000-0008-0000-04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8" name="4 CuadroTexto">
          <a:extLst>
            <a:ext uri="{FF2B5EF4-FFF2-40B4-BE49-F238E27FC236}">
              <a16:creationId xmlns="" xmlns:a16="http://schemas.microsoft.com/office/drawing/2014/main" id="{00000000-0008-0000-04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89" name="5 CuadroTexto">
          <a:extLst>
            <a:ext uri="{FF2B5EF4-FFF2-40B4-BE49-F238E27FC236}">
              <a16:creationId xmlns="" xmlns:a16="http://schemas.microsoft.com/office/drawing/2014/main" id="{00000000-0008-0000-04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0" name="6 CuadroTexto">
          <a:extLst>
            <a:ext uri="{FF2B5EF4-FFF2-40B4-BE49-F238E27FC236}">
              <a16:creationId xmlns="" xmlns:a16="http://schemas.microsoft.com/office/drawing/2014/main" id="{00000000-0008-0000-04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1" name="2 CuadroTexto">
          <a:extLst>
            <a:ext uri="{FF2B5EF4-FFF2-40B4-BE49-F238E27FC236}">
              <a16:creationId xmlns="" xmlns:a16="http://schemas.microsoft.com/office/drawing/2014/main" id="{00000000-0008-0000-04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2" name="3 CuadroTexto">
          <a:extLst>
            <a:ext uri="{FF2B5EF4-FFF2-40B4-BE49-F238E27FC236}">
              <a16:creationId xmlns="" xmlns:a16="http://schemas.microsoft.com/office/drawing/2014/main" id="{00000000-0008-0000-04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3" name="4 CuadroTexto">
          <a:extLst>
            <a:ext uri="{FF2B5EF4-FFF2-40B4-BE49-F238E27FC236}">
              <a16:creationId xmlns="" xmlns:a16="http://schemas.microsoft.com/office/drawing/2014/main" id="{00000000-0008-0000-04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4" name="5 CuadroTexto">
          <a:extLst>
            <a:ext uri="{FF2B5EF4-FFF2-40B4-BE49-F238E27FC236}">
              <a16:creationId xmlns="" xmlns:a16="http://schemas.microsoft.com/office/drawing/2014/main" id="{00000000-0008-0000-04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5" name="6 CuadroTexto">
          <a:extLst>
            <a:ext uri="{FF2B5EF4-FFF2-40B4-BE49-F238E27FC236}">
              <a16:creationId xmlns="" xmlns:a16="http://schemas.microsoft.com/office/drawing/2014/main" id="{00000000-0008-0000-04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6" name="1 CuadroTexto">
          <a:extLst>
            <a:ext uri="{FF2B5EF4-FFF2-40B4-BE49-F238E27FC236}">
              <a16:creationId xmlns="" xmlns:a16="http://schemas.microsoft.com/office/drawing/2014/main" id="{00000000-0008-0000-04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7" name="2 CuadroTexto">
          <a:extLst>
            <a:ext uri="{FF2B5EF4-FFF2-40B4-BE49-F238E27FC236}">
              <a16:creationId xmlns="" xmlns:a16="http://schemas.microsoft.com/office/drawing/2014/main" id="{00000000-0008-0000-04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8" name="3 CuadroTexto">
          <a:extLst>
            <a:ext uri="{FF2B5EF4-FFF2-40B4-BE49-F238E27FC236}">
              <a16:creationId xmlns="" xmlns:a16="http://schemas.microsoft.com/office/drawing/2014/main" id="{00000000-0008-0000-04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499" name="4 CuadroTexto">
          <a:extLst>
            <a:ext uri="{FF2B5EF4-FFF2-40B4-BE49-F238E27FC236}">
              <a16:creationId xmlns="" xmlns:a16="http://schemas.microsoft.com/office/drawing/2014/main" id="{00000000-0008-0000-04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500" name="5 CuadroTexto">
          <a:extLst>
            <a:ext uri="{FF2B5EF4-FFF2-40B4-BE49-F238E27FC236}">
              <a16:creationId xmlns="" xmlns:a16="http://schemas.microsoft.com/office/drawing/2014/main" id="{00000000-0008-0000-04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40</xdr:row>
      <xdr:rowOff>0</xdr:rowOff>
    </xdr:from>
    <xdr:ext cx="184731" cy="264560"/>
    <xdr:sp macro="" textlink="">
      <xdr:nvSpPr>
        <xdr:cNvPr id="501" name="6 CuadroTexto">
          <a:extLst>
            <a:ext uri="{FF2B5EF4-FFF2-40B4-BE49-F238E27FC236}">
              <a16:creationId xmlns="" xmlns:a16="http://schemas.microsoft.com/office/drawing/2014/main" id="{00000000-0008-0000-04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0</xdr:col>
      <xdr:colOff>148443</xdr:colOff>
      <xdr:row>1</xdr:row>
      <xdr:rowOff>85255</xdr:rowOff>
    </xdr:from>
    <xdr:to>
      <xdr:col>3</xdr:col>
      <xdr:colOff>335056</xdr:colOff>
      <xdr:row>4</xdr:row>
      <xdr:rowOff>242455</xdr:rowOff>
    </xdr:to>
    <xdr:pic>
      <xdr:nvPicPr>
        <xdr:cNvPr id="502" name="Imagen 501"/>
        <xdr:cNvPicPr>
          <a:picLocks noChangeAspect="1"/>
        </xdr:cNvPicPr>
      </xdr:nvPicPr>
      <xdr:blipFill>
        <a:blip xmlns:r="http://schemas.openxmlformats.org/officeDocument/2006/relationships" r:embed="rId1"/>
        <a:stretch>
          <a:fillRect/>
        </a:stretch>
      </xdr:blipFill>
      <xdr:spPr>
        <a:xfrm>
          <a:off x="148443" y="310391"/>
          <a:ext cx="2818977" cy="1092382"/>
        </a:xfrm>
        <a:prstGeom prst="rect">
          <a:avLst/>
        </a:prstGeom>
      </xdr:spPr>
    </xdr:pic>
    <xdr:clientData/>
  </xdr:twoCellAnchor>
  <xdr:oneCellAnchor>
    <xdr:from>
      <xdr:col>2</xdr:col>
      <xdr:colOff>266700</xdr:colOff>
      <xdr:row>23</xdr:row>
      <xdr:rowOff>0</xdr:rowOff>
    </xdr:from>
    <xdr:ext cx="184731" cy="264560"/>
    <xdr:sp macro="" textlink="">
      <xdr:nvSpPr>
        <xdr:cNvPr id="504" name="2 CuadroTexto">
          <a:extLst>
            <a:ext uri="{FF2B5EF4-FFF2-40B4-BE49-F238E27FC236}">
              <a16:creationId xmlns="" xmlns:a16="http://schemas.microsoft.com/office/drawing/2014/main" id="{F1A9364C-D8F9-4AE5-A39A-6899C74F8D9E}"/>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05" name="3 CuadroTexto">
          <a:extLst>
            <a:ext uri="{FF2B5EF4-FFF2-40B4-BE49-F238E27FC236}">
              <a16:creationId xmlns="" xmlns:a16="http://schemas.microsoft.com/office/drawing/2014/main" id="{F49AA754-063C-4446-98F7-7F148ED81337}"/>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06" name="4 CuadroTexto">
          <a:extLst>
            <a:ext uri="{FF2B5EF4-FFF2-40B4-BE49-F238E27FC236}">
              <a16:creationId xmlns="" xmlns:a16="http://schemas.microsoft.com/office/drawing/2014/main" id="{CA6614F9-B5A4-41B0-AB77-0CFED43D5314}"/>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07" name="5 CuadroTexto">
          <a:extLst>
            <a:ext uri="{FF2B5EF4-FFF2-40B4-BE49-F238E27FC236}">
              <a16:creationId xmlns="" xmlns:a16="http://schemas.microsoft.com/office/drawing/2014/main" id="{73FF20EA-5601-461B-A7E2-B579B39033C2}"/>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08" name="6 CuadroTexto">
          <a:extLst>
            <a:ext uri="{FF2B5EF4-FFF2-40B4-BE49-F238E27FC236}">
              <a16:creationId xmlns="" xmlns:a16="http://schemas.microsoft.com/office/drawing/2014/main" id="{08FA4DF5-44FB-40A3-AD42-96CEF1F8287B}"/>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09" name="1 CuadroTexto">
          <a:extLst>
            <a:ext uri="{FF2B5EF4-FFF2-40B4-BE49-F238E27FC236}">
              <a16:creationId xmlns="" xmlns:a16="http://schemas.microsoft.com/office/drawing/2014/main" id="{62E4BDC8-3018-4527-8053-FC989325513B}"/>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10" name="2 CuadroTexto">
          <a:extLst>
            <a:ext uri="{FF2B5EF4-FFF2-40B4-BE49-F238E27FC236}">
              <a16:creationId xmlns="" xmlns:a16="http://schemas.microsoft.com/office/drawing/2014/main" id="{17D2416F-9F71-4556-8956-E479D5E0ECD5}"/>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11" name="3 CuadroTexto">
          <a:extLst>
            <a:ext uri="{FF2B5EF4-FFF2-40B4-BE49-F238E27FC236}">
              <a16:creationId xmlns="" xmlns:a16="http://schemas.microsoft.com/office/drawing/2014/main" id="{06BE8107-9F70-4794-9B4C-D3C402293D24}"/>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12" name="4 CuadroTexto">
          <a:extLst>
            <a:ext uri="{FF2B5EF4-FFF2-40B4-BE49-F238E27FC236}">
              <a16:creationId xmlns="" xmlns:a16="http://schemas.microsoft.com/office/drawing/2014/main" id="{96089C16-32EB-43EF-AD84-8E05A058D171}"/>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13" name="5 CuadroTexto">
          <a:extLst>
            <a:ext uri="{FF2B5EF4-FFF2-40B4-BE49-F238E27FC236}">
              <a16:creationId xmlns="" xmlns:a16="http://schemas.microsoft.com/office/drawing/2014/main" id="{44C0EC48-67CC-4D31-9F3D-C1634A55D805}"/>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14" name="6 CuadroTexto">
          <a:extLst>
            <a:ext uri="{FF2B5EF4-FFF2-40B4-BE49-F238E27FC236}">
              <a16:creationId xmlns="" xmlns:a16="http://schemas.microsoft.com/office/drawing/2014/main" id="{4F32653D-28C6-4588-BD29-35EA85D47CB2}"/>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15" name="2 CuadroTexto">
          <a:extLst>
            <a:ext uri="{FF2B5EF4-FFF2-40B4-BE49-F238E27FC236}">
              <a16:creationId xmlns="" xmlns:a16="http://schemas.microsoft.com/office/drawing/2014/main" id="{F1A9364C-D8F9-4AE5-A39A-6899C74F8D9E}"/>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16" name="3 CuadroTexto">
          <a:extLst>
            <a:ext uri="{FF2B5EF4-FFF2-40B4-BE49-F238E27FC236}">
              <a16:creationId xmlns="" xmlns:a16="http://schemas.microsoft.com/office/drawing/2014/main" id="{F49AA754-063C-4446-98F7-7F148ED81337}"/>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17" name="4 CuadroTexto">
          <a:extLst>
            <a:ext uri="{FF2B5EF4-FFF2-40B4-BE49-F238E27FC236}">
              <a16:creationId xmlns="" xmlns:a16="http://schemas.microsoft.com/office/drawing/2014/main" id="{CA6614F9-B5A4-41B0-AB77-0CFED43D5314}"/>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18" name="5 CuadroTexto">
          <a:extLst>
            <a:ext uri="{FF2B5EF4-FFF2-40B4-BE49-F238E27FC236}">
              <a16:creationId xmlns="" xmlns:a16="http://schemas.microsoft.com/office/drawing/2014/main" id="{73FF20EA-5601-461B-A7E2-B579B39033C2}"/>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19" name="6 CuadroTexto">
          <a:extLst>
            <a:ext uri="{FF2B5EF4-FFF2-40B4-BE49-F238E27FC236}">
              <a16:creationId xmlns="" xmlns:a16="http://schemas.microsoft.com/office/drawing/2014/main" id="{08FA4DF5-44FB-40A3-AD42-96CEF1F8287B}"/>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0" name="1 CuadroTexto">
          <a:extLst>
            <a:ext uri="{FF2B5EF4-FFF2-40B4-BE49-F238E27FC236}">
              <a16:creationId xmlns="" xmlns:a16="http://schemas.microsoft.com/office/drawing/2014/main" id="{62E4BDC8-3018-4527-8053-FC989325513B}"/>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1" name="2 CuadroTexto">
          <a:extLst>
            <a:ext uri="{FF2B5EF4-FFF2-40B4-BE49-F238E27FC236}">
              <a16:creationId xmlns="" xmlns:a16="http://schemas.microsoft.com/office/drawing/2014/main" id="{17D2416F-9F71-4556-8956-E479D5E0ECD5}"/>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2" name="3 CuadroTexto">
          <a:extLst>
            <a:ext uri="{FF2B5EF4-FFF2-40B4-BE49-F238E27FC236}">
              <a16:creationId xmlns="" xmlns:a16="http://schemas.microsoft.com/office/drawing/2014/main" id="{06BE8107-9F70-4794-9B4C-D3C402293D24}"/>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3" name="4 CuadroTexto">
          <a:extLst>
            <a:ext uri="{FF2B5EF4-FFF2-40B4-BE49-F238E27FC236}">
              <a16:creationId xmlns="" xmlns:a16="http://schemas.microsoft.com/office/drawing/2014/main" id="{96089C16-32EB-43EF-AD84-8E05A058D171}"/>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4" name="5 CuadroTexto">
          <a:extLst>
            <a:ext uri="{FF2B5EF4-FFF2-40B4-BE49-F238E27FC236}">
              <a16:creationId xmlns="" xmlns:a16="http://schemas.microsoft.com/office/drawing/2014/main" id="{44C0EC48-67CC-4D31-9F3D-C1634A55D805}"/>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525" name="6 CuadroTexto">
          <a:extLst>
            <a:ext uri="{FF2B5EF4-FFF2-40B4-BE49-F238E27FC236}">
              <a16:creationId xmlns="" xmlns:a16="http://schemas.microsoft.com/office/drawing/2014/main" id="{4F32653D-28C6-4588-BD29-35EA85D47CB2}"/>
            </a:ext>
          </a:extLst>
        </xdr:cNvPr>
        <xdr:cNvSpPr txBox="1"/>
      </xdr:nvSpPr>
      <xdr:spPr>
        <a:xfrm>
          <a:off x="5219700" y="5294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266700</xdr:colOff>
      <xdr:row>7</xdr:row>
      <xdr:rowOff>0</xdr:rowOff>
    </xdr:from>
    <xdr:ext cx="184731" cy="264560"/>
    <xdr:sp macro="" textlink="">
      <xdr:nvSpPr>
        <xdr:cNvPr id="3" name="1 CuadroTexto">
          <a:extLst>
            <a:ext uri="{FF2B5EF4-FFF2-40B4-BE49-F238E27FC236}">
              <a16:creationId xmlns="" xmlns:a16="http://schemas.microsoft.com/office/drawing/2014/main" id="{00000000-0008-0000-05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 xmlns:a16="http://schemas.microsoft.com/office/drawing/2014/main" id="{00000000-0008-0000-05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 xmlns:a16="http://schemas.microsoft.com/office/drawing/2014/main" id="{00000000-0008-0000-05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 xmlns:a16="http://schemas.microsoft.com/office/drawing/2014/main" id="{00000000-0008-0000-05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 xmlns:a16="http://schemas.microsoft.com/office/drawing/2014/main" id="{00000000-0008-0000-05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 xmlns:a16="http://schemas.microsoft.com/office/drawing/2014/main" id="{00000000-0008-0000-05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 xmlns:a16="http://schemas.microsoft.com/office/drawing/2014/main" id="{00000000-0008-0000-05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 xmlns:a16="http://schemas.microsoft.com/office/drawing/2014/main" id="{00000000-0008-0000-05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 xmlns:a16="http://schemas.microsoft.com/office/drawing/2014/main" id="{00000000-0008-0000-05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 xmlns:a16="http://schemas.microsoft.com/office/drawing/2014/main" id="{00000000-0008-0000-05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 xmlns:a16="http://schemas.microsoft.com/office/drawing/2014/main" id="{00000000-0008-0000-05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 xmlns:a16="http://schemas.microsoft.com/office/drawing/2014/main" id="{00000000-0008-0000-05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 xmlns:a16="http://schemas.microsoft.com/office/drawing/2014/main" id="{00000000-0008-0000-05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 xmlns:a16="http://schemas.microsoft.com/office/drawing/2014/main" id="{00000000-0008-0000-05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 xmlns:a16="http://schemas.microsoft.com/office/drawing/2014/main" id="{00000000-0008-0000-05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 xmlns:a16="http://schemas.microsoft.com/office/drawing/2014/main" id="{00000000-0008-0000-05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 xmlns:a16="http://schemas.microsoft.com/office/drawing/2014/main" id="{00000000-0008-0000-05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 xmlns:a16="http://schemas.microsoft.com/office/drawing/2014/main" id="{00000000-0008-0000-05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 xmlns:a16="http://schemas.microsoft.com/office/drawing/2014/main" id="{00000000-0008-0000-05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 xmlns:a16="http://schemas.microsoft.com/office/drawing/2014/main" id="{00000000-0008-0000-05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 xmlns:a16="http://schemas.microsoft.com/office/drawing/2014/main" id="{00000000-0008-0000-05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 xmlns:a16="http://schemas.microsoft.com/office/drawing/2014/main" id="{00000000-0008-0000-05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 xmlns:a16="http://schemas.microsoft.com/office/drawing/2014/main" id="{00000000-0008-0000-05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 xmlns:a16="http://schemas.microsoft.com/office/drawing/2014/main" id="{00000000-0008-0000-05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 xmlns:a16="http://schemas.microsoft.com/office/drawing/2014/main" id="{00000000-0008-0000-05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 xmlns:a16="http://schemas.microsoft.com/office/drawing/2014/main" id="{00000000-0008-0000-05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 xmlns:a16="http://schemas.microsoft.com/office/drawing/2014/main" id="{00000000-0008-0000-05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 xmlns:a16="http://schemas.microsoft.com/office/drawing/2014/main" id="{00000000-0008-0000-05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 xmlns:a16="http://schemas.microsoft.com/office/drawing/2014/main" id="{00000000-0008-0000-05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 xmlns:a16="http://schemas.microsoft.com/office/drawing/2014/main" id="{00000000-0008-0000-05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 xmlns:a16="http://schemas.microsoft.com/office/drawing/2014/main" id="{00000000-0008-0000-05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 xmlns:a16="http://schemas.microsoft.com/office/drawing/2014/main" id="{00000000-0008-0000-05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 xmlns:a16="http://schemas.microsoft.com/office/drawing/2014/main" id="{00000000-0008-0000-05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 xmlns:a16="http://schemas.microsoft.com/office/drawing/2014/main" id="{00000000-0008-0000-05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 xmlns:a16="http://schemas.microsoft.com/office/drawing/2014/main" id="{00000000-0008-0000-05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 xmlns:a16="http://schemas.microsoft.com/office/drawing/2014/main" id="{00000000-0008-0000-05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 xmlns:a16="http://schemas.microsoft.com/office/drawing/2014/main" id="{00000000-0008-0000-05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 xmlns:a16="http://schemas.microsoft.com/office/drawing/2014/main" id="{00000000-0008-0000-05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 xmlns:a16="http://schemas.microsoft.com/office/drawing/2014/main" id="{00000000-0008-0000-05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 xmlns:a16="http://schemas.microsoft.com/office/drawing/2014/main" id="{00000000-0008-0000-05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 xmlns:a16="http://schemas.microsoft.com/office/drawing/2014/main" id="{00000000-0008-0000-05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 xmlns:a16="http://schemas.microsoft.com/office/drawing/2014/main" id="{00000000-0008-0000-05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 xmlns:a16="http://schemas.microsoft.com/office/drawing/2014/main" id="{00000000-0008-0000-05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 xmlns:a16="http://schemas.microsoft.com/office/drawing/2014/main" id="{00000000-0008-0000-05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 xmlns:a16="http://schemas.microsoft.com/office/drawing/2014/main" id="{00000000-0008-0000-05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 xmlns:a16="http://schemas.microsoft.com/office/drawing/2014/main" id="{00000000-0008-0000-05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 xmlns:a16="http://schemas.microsoft.com/office/drawing/2014/main" id="{00000000-0008-0000-05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 xmlns:a16="http://schemas.microsoft.com/office/drawing/2014/main" id="{00000000-0008-0000-05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 xmlns:a16="http://schemas.microsoft.com/office/drawing/2014/main" id="{00000000-0008-0000-05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 xmlns:a16="http://schemas.microsoft.com/office/drawing/2014/main" id="{00000000-0008-0000-05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 xmlns:a16="http://schemas.microsoft.com/office/drawing/2014/main" id="{00000000-0008-0000-05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 xmlns:a16="http://schemas.microsoft.com/office/drawing/2014/main" id="{00000000-0008-0000-05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 xmlns:a16="http://schemas.microsoft.com/office/drawing/2014/main" id="{00000000-0008-0000-05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 xmlns:a16="http://schemas.microsoft.com/office/drawing/2014/main" id="{00000000-0008-0000-05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 xmlns:a16="http://schemas.microsoft.com/office/drawing/2014/main" id="{00000000-0008-0000-05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 xmlns:a16="http://schemas.microsoft.com/office/drawing/2014/main" id="{00000000-0008-0000-05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 xmlns:a16="http://schemas.microsoft.com/office/drawing/2014/main" id="{00000000-0008-0000-05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 xmlns:a16="http://schemas.microsoft.com/office/drawing/2014/main" id="{00000000-0008-0000-05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 xmlns:a16="http://schemas.microsoft.com/office/drawing/2014/main" id="{00000000-0008-0000-05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 xmlns:a16="http://schemas.microsoft.com/office/drawing/2014/main" id="{00000000-0008-0000-05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 xmlns:a16="http://schemas.microsoft.com/office/drawing/2014/main" id="{00000000-0008-0000-05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 xmlns:a16="http://schemas.microsoft.com/office/drawing/2014/main" id="{00000000-0008-0000-05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 xmlns:a16="http://schemas.microsoft.com/office/drawing/2014/main" id="{00000000-0008-0000-05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 xmlns:a16="http://schemas.microsoft.com/office/drawing/2014/main" id="{00000000-0008-0000-05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 xmlns:a16="http://schemas.microsoft.com/office/drawing/2014/main" id="{00000000-0008-0000-05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 xmlns:a16="http://schemas.microsoft.com/office/drawing/2014/main" id="{00000000-0008-0000-05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 xmlns:a16="http://schemas.microsoft.com/office/drawing/2014/main" id="{00000000-0008-0000-05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 xmlns:a16="http://schemas.microsoft.com/office/drawing/2014/main" id="{00000000-0008-0000-05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 xmlns:a16="http://schemas.microsoft.com/office/drawing/2014/main" id="{00000000-0008-0000-05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 xmlns:a16="http://schemas.microsoft.com/office/drawing/2014/main" id="{00000000-0008-0000-05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 xmlns:a16="http://schemas.microsoft.com/office/drawing/2014/main" id="{00000000-0008-0000-05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 xmlns:a16="http://schemas.microsoft.com/office/drawing/2014/main" id="{00000000-0008-0000-05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 xmlns:a16="http://schemas.microsoft.com/office/drawing/2014/main" id="{00000000-0008-0000-05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 xmlns:a16="http://schemas.microsoft.com/office/drawing/2014/main" id="{00000000-0008-0000-05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 xmlns:a16="http://schemas.microsoft.com/office/drawing/2014/main" id="{00000000-0008-0000-05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 xmlns:a16="http://schemas.microsoft.com/office/drawing/2014/main" id="{00000000-0008-0000-05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 xmlns:a16="http://schemas.microsoft.com/office/drawing/2014/main" id="{00000000-0008-0000-05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 xmlns:a16="http://schemas.microsoft.com/office/drawing/2014/main" id="{00000000-0008-0000-05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 xmlns:a16="http://schemas.microsoft.com/office/drawing/2014/main" id="{00000000-0008-0000-05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 xmlns:a16="http://schemas.microsoft.com/office/drawing/2014/main" id="{00000000-0008-0000-05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 xmlns:a16="http://schemas.microsoft.com/office/drawing/2014/main" id="{00000000-0008-0000-05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 xmlns:a16="http://schemas.microsoft.com/office/drawing/2014/main" id="{00000000-0008-0000-05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 xmlns:a16="http://schemas.microsoft.com/office/drawing/2014/main" id="{00000000-0008-0000-05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 xmlns:a16="http://schemas.microsoft.com/office/drawing/2014/main" id="{00000000-0008-0000-05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 xmlns:a16="http://schemas.microsoft.com/office/drawing/2014/main" id="{00000000-0008-0000-05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 xmlns:a16="http://schemas.microsoft.com/office/drawing/2014/main" id="{00000000-0008-0000-05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 xmlns:a16="http://schemas.microsoft.com/office/drawing/2014/main" id="{00000000-0008-0000-05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 xmlns:a16="http://schemas.microsoft.com/office/drawing/2014/main" id="{00000000-0008-0000-05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 xmlns:a16="http://schemas.microsoft.com/office/drawing/2014/main" id="{00000000-0008-0000-05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 xmlns:a16="http://schemas.microsoft.com/office/drawing/2014/main" id="{00000000-0008-0000-05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 xmlns:a16="http://schemas.microsoft.com/office/drawing/2014/main" id="{00000000-0008-0000-05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 xmlns:a16="http://schemas.microsoft.com/office/drawing/2014/main" id="{00000000-0008-0000-05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 xmlns:a16="http://schemas.microsoft.com/office/drawing/2014/main" id="{00000000-0008-0000-05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 xmlns:a16="http://schemas.microsoft.com/office/drawing/2014/main" id="{00000000-0008-0000-05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 xmlns:a16="http://schemas.microsoft.com/office/drawing/2014/main" id="{00000000-0008-0000-05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 xmlns:a16="http://schemas.microsoft.com/office/drawing/2014/main" id="{00000000-0008-0000-05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 xmlns:a16="http://schemas.microsoft.com/office/drawing/2014/main" id="{00000000-0008-0000-05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 xmlns:a16="http://schemas.microsoft.com/office/drawing/2014/main" id="{00000000-0008-0000-05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 xmlns:a16="http://schemas.microsoft.com/office/drawing/2014/main" id="{00000000-0008-0000-05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 xmlns:a16="http://schemas.microsoft.com/office/drawing/2014/main" id="{00000000-0008-0000-05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 xmlns:a16="http://schemas.microsoft.com/office/drawing/2014/main" id="{00000000-0008-0000-05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 xmlns:a16="http://schemas.microsoft.com/office/drawing/2014/main" id="{00000000-0008-0000-05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 xmlns:a16="http://schemas.microsoft.com/office/drawing/2014/main" id="{00000000-0008-0000-05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 xmlns:a16="http://schemas.microsoft.com/office/drawing/2014/main" id="{00000000-0008-0000-05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 xmlns:a16="http://schemas.microsoft.com/office/drawing/2014/main" id="{00000000-0008-0000-05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 xmlns:a16="http://schemas.microsoft.com/office/drawing/2014/main" id="{00000000-0008-0000-05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 xmlns:a16="http://schemas.microsoft.com/office/drawing/2014/main" id="{00000000-0008-0000-05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 xmlns:a16="http://schemas.microsoft.com/office/drawing/2014/main" id="{00000000-0008-0000-05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 xmlns:a16="http://schemas.microsoft.com/office/drawing/2014/main" id="{00000000-0008-0000-05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 xmlns:a16="http://schemas.microsoft.com/office/drawing/2014/main" id="{00000000-0008-0000-05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 xmlns:a16="http://schemas.microsoft.com/office/drawing/2014/main" id="{00000000-0008-0000-05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 xmlns:a16="http://schemas.microsoft.com/office/drawing/2014/main" id="{00000000-0008-0000-05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 xmlns:a16="http://schemas.microsoft.com/office/drawing/2014/main" id="{00000000-0008-0000-05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 xmlns:a16="http://schemas.microsoft.com/office/drawing/2014/main" id="{00000000-0008-0000-05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 xmlns:a16="http://schemas.microsoft.com/office/drawing/2014/main" id="{00000000-0008-0000-05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 xmlns:a16="http://schemas.microsoft.com/office/drawing/2014/main" id="{00000000-0008-0000-05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 xmlns:a16="http://schemas.microsoft.com/office/drawing/2014/main" id="{00000000-0008-0000-05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 xmlns:a16="http://schemas.microsoft.com/office/drawing/2014/main" id="{00000000-0008-0000-05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 xmlns:a16="http://schemas.microsoft.com/office/drawing/2014/main" id="{00000000-0008-0000-05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 xmlns:a16="http://schemas.microsoft.com/office/drawing/2014/main" id="{00000000-0008-0000-05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 xmlns:a16="http://schemas.microsoft.com/office/drawing/2014/main" id="{00000000-0008-0000-05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 xmlns:a16="http://schemas.microsoft.com/office/drawing/2014/main" id="{00000000-0008-0000-05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 xmlns:a16="http://schemas.microsoft.com/office/drawing/2014/main" id="{00000000-0008-0000-05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 xmlns:a16="http://schemas.microsoft.com/office/drawing/2014/main" id="{00000000-0008-0000-05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 xmlns:a16="http://schemas.microsoft.com/office/drawing/2014/main" id="{00000000-0008-0000-05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 xmlns:a16="http://schemas.microsoft.com/office/drawing/2014/main" id="{00000000-0008-0000-05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 xmlns:a16="http://schemas.microsoft.com/office/drawing/2014/main" id="{00000000-0008-0000-05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 xmlns:a16="http://schemas.microsoft.com/office/drawing/2014/main" id="{00000000-0008-0000-05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 xmlns:a16="http://schemas.microsoft.com/office/drawing/2014/main" id="{00000000-0008-0000-05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 xmlns:a16="http://schemas.microsoft.com/office/drawing/2014/main" id="{00000000-0008-0000-05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 xmlns:a16="http://schemas.microsoft.com/office/drawing/2014/main" id="{00000000-0008-0000-05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 xmlns:a16="http://schemas.microsoft.com/office/drawing/2014/main" id="{00000000-0008-0000-05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 xmlns:a16="http://schemas.microsoft.com/office/drawing/2014/main" id="{00000000-0008-0000-05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 xmlns:a16="http://schemas.microsoft.com/office/drawing/2014/main" id="{00000000-0008-0000-05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 xmlns:a16="http://schemas.microsoft.com/office/drawing/2014/main" id="{00000000-0008-0000-05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 xmlns:a16="http://schemas.microsoft.com/office/drawing/2014/main" id="{00000000-0008-0000-05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 xmlns:a16="http://schemas.microsoft.com/office/drawing/2014/main" id="{00000000-0008-0000-05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 xmlns:a16="http://schemas.microsoft.com/office/drawing/2014/main" id="{00000000-0008-0000-05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 xmlns:a16="http://schemas.microsoft.com/office/drawing/2014/main" id="{00000000-0008-0000-05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 xmlns:a16="http://schemas.microsoft.com/office/drawing/2014/main" id="{00000000-0008-0000-05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 xmlns:a16="http://schemas.microsoft.com/office/drawing/2014/main" id="{00000000-0008-0000-05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 xmlns:a16="http://schemas.microsoft.com/office/drawing/2014/main" id="{00000000-0008-0000-05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 xmlns:a16="http://schemas.microsoft.com/office/drawing/2014/main" id="{00000000-0008-0000-05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1</xdr:col>
      <xdr:colOff>367393</xdr:colOff>
      <xdr:row>0</xdr:row>
      <xdr:rowOff>462643</xdr:rowOff>
    </xdr:from>
    <xdr:to>
      <xdr:col>1</xdr:col>
      <xdr:colOff>1928638</xdr:colOff>
      <xdr:row>3</xdr:row>
      <xdr:rowOff>194062</xdr:rowOff>
    </xdr:to>
    <xdr:pic>
      <xdr:nvPicPr>
        <xdr:cNvPr id="147" name="Imagen 146"/>
        <xdr:cNvPicPr>
          <a:picLocks noChangeAspect="1"/>
        </xdr:cNvPicPr>
      </xdr:nvPicPr>
      <xdr:blipFill>
        <a:blip xmlns:r="http://schemas.openxmlformats.org/officeDocument/2006/relationships" r:embed="rId1"/>
        <a:stretch>
          <a:fillRect/>
        </a:stretch>
      </xdr:blipFill>
      <xdr:spPr>
        <a:xfrm>
          <a:off x="639536" y="462643"/>
          <a:ext cx="1561245" cy="6049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266700</xdr:colOff>
      <xdr:row>27</xdr:row>
      <xdr:rowOff>0</xdr:rowOff>
    </xdr:from>
    <xdr:ext cx="184731" cy="264560"/>
    <xdr:sp macro="" textlink="">
      <xdr:nvSpPr>
        <xdr:cNvPr id="2" name="2 CuadroTexto">
          <a:extLst>
            <a:ext uri="{FF2B5EF4-FFF2-40B4-BE49-F238E27FC236}">
              <a16:creationId xmlns="" xmlns:a16="http://schemas.microsoft.com/office/drawing/2014/main" id="{00000000-0008-0000-0700-00000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3" name="3 CuadroTexto">
          <a:extLst>
            <a:ext uri="{FF2B5EF4-FFF2-40B4-BE49-F238E27FC236}">
              <a16:creationId xmlns="" xmlns:a16="http://schemas.microsoft.com/office/drawing/2014/main" id="{00000000-0008-0000-0700-00000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4" name="4 CuadroTexto">
          <a:extLst>
            <a:ext uri="{FF2B5EF4-FFF2-40B4-BE49-F238E27FC236}">
              <a16:creationId xmlns="" xmlns:a16="http://schemas.microsoft.com/office/drawing/2014/main" id="{00000000-0008-0000-0700-00000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5" name="5 CuadroTexto">
          <a:extLst>
            <a:ext uri="{FF2B5EF4-FFF2-40B4-BE49-F238E27FC236}">
              <a16:creationId xmlns="" xmlns:a16="http://schemas.microsoft.com/office/drawing/2014/main" id="{00000000-0008-0000-0700-00000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6" name="6 CuadroTexto">
          <a:extLst>
            <a:ext uri="{FF2B5EF4-FFF2-40B4-BE49-F238E27FC236}">
              <a16:creationId xmlns="" xmlns:a16="http://schemas.microsoft.com/office/drawing/2014/main" id="{00000000-0008-0000-0700-000006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7" name="1 CuadroTexto">
          <a:extLst>
            <a:ext uri="{FF2B5EF4-FFF2-40B4-BE49-F238E27FC236}">
              <a16:creationId xmlns="" xmlns:a16="http://schemas.microsoft.com/office/drawing/2014/main" id="{00000000-0008-0000-0700-000007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8" name="2 CuadroTexto">
          <a:extLst>
            <a:ext uri="{FF2B5EF4-FFF2-40B4-BE49-F238E27FC236}">
              <a16:creationId xmlns="" xmlns:a16="http://schemas.microsoft.com/office/drawing/2014/main" id="{00000000-0008-0000-0700-000008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9" name="3 CuadroTexto">
          <a:extLst>
            <a:ext uri="{FF2B5EF4-FFF2-40B4-BE49-F238E27FC236}">
              <a16:creationId xmlns="" xmlns:a16="http://schemas.microsoft.com/office/drawing/2014/main" id="{00000000-0008-0000-0700-000009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0" name="4 CuadroTexto">
          <a:extLst>
            <a:ext uri="{FF2B5EF4-FFF2-40B4-BE49-F238E27FC236}">
              <a16:creationId xmlns="" xmlns:a16="http://schemas.microsoft.com/office/drawing/2014/main" id="{00000000-0008-0000-0700-00000A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1" name="5 CuadroTexto">
          <a:extLst>
            <a:ext uri="{FF2B5EF4-FFF2-40B4-BE49-F238E27FC236}">
              <a16:creationId xmlns="" xmlns:a16="http://schemas.microsoft.com/office/drawing/2014/main" id="{00000000-0008-0000-0700-00000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27</xdr:row>
      <xdr:rowOff>0</xdr:rowOff>
    </xdr:from>
    <xdr:ext cx="184731" cy="264560"/>
    <xdr:sp macro="" textlink="">
      <xdr:nvSpPr>
        <xdr:cNvPr id="12" name="6 CuadroTexto">
          <a:extLst>
            <a:ext uri="{FF2B5EF4-FFF2-40B4-BE49-F238E27FC236}">
              <a16:creationId xmlns="" xmlns:a16="http://schemas.microsoft.com/office/drawing/2014/main" id="{00000000-0008-0000-0700-00000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3" name="2 CuadroTexto">
          <a:extLst>
            <a:ext uri="{FF2B5EF4-FFF2-40B4-BE49-F238E27FC236}">
              <a16:creationId xmlns="" xmlns:a16="http://schemas.microsoft.com/office/drawing/2014/main" id="{00000000-0008-0000-0700-00000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4" name="3 CuadroTexto">
          <a:extLst>
            <a:ext uri="{FF2B5EF4-FFF2-40B4-BE49-F238E27FC236}">
              <a16:creationId xmlns="" xmlns:a16="http://schemas.microsoft.com/office/drawing/2014/main" id="{00000000-0008-0000-0700-00000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5" name="4 CuadroTexto">
          <a:extLst>
            <a:ext uri="{FF2B5EF4-FFF2-40B4-BE49-F238E27FC236}">
              <a16:creationId xmlns="" xmlns:a16="http://schemas.microsoft.com/office/drawing/2014/main" id="{00000000-0008-0000-0700-00000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6" name="5 CuadroTexto">
          <a:extLst>
            <a:ext uri="{FF2B5EF4-FFF2-40B4-BE49-F238E27FC236}">
              <a16:creationId xmlns="" xmlns:a16="http://schemas.microsoft.com/office/drawing/2014/main" id="{00000000-0008-0000-0700-00001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7" name="6 CuadroTexto">
          <a:extLst>
            <a:ext uri="{FF2B5EF4-FFF2-40B4-BE49-F238E27FC236}">
              <a16:creationId xmlns="" xmlns:a16="http://schemas.microsoft.com/office/drawing/2014/main" id="{00000000-0008-0000-0700-00001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8" name="1 CuadroTexto">
          <a:extLst>
            <a:ext uri="{FF2B5EF4-FFF2-40B4-BE49-F238E27FC236}">
              <a16:creationId xmlns="" xmlns:a16="http://schemas.microsoft.com/office/drawing/2014/main" id="{00000000-0008-0000-0700-00001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19" name="2 CuadroTexto">
          <a:extLst>
            <a:ext uri="{FF2B5EF4-FFF2-40B4-BE49-F238E27FC236}">
              <a16:creationId xmlns="" xmlns:a16="http://schemas.microsoft.com/office/drawing/2014/main" id="{00000000-0008-0000-0700-00001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0" name="3 CuadroTexto">
          <a:extLst>
            <a:ext uri="{FF2B5EF4-FFF2-40B4-BE49-F238E27FC236}">
              <a16:creationId xmlns="" xmlns:a16="http://schemas.microsoft.com/office/drawing/2014/main" id="{00000000-0008-0000-0700-00001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1" name="4 CuadroTexto">
          <a:extLst>
            <a:ext uri="{FF2B5EF4-FFF2-40B4-BE49-F238E27FC236}">
              <a16:creationId xmlns="" xmlns:a16="http://schemas.microsoft.com/office/drawing/2014/main" id="{00000000-0008-0000-0700-00001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2" name="5 CuadroTexto">
          <a:extLst>
            <a:ext uri="{FF2B5EF4-FFF2-40B4-BE49-F238E27FC236}">
              <a16:creationId xmlns="" xmlns:a16="http://schemas.microsoft.com/office/drawing/2014/main" id="{00000000-0008-0000-0700-00001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23" name="6 CuadroTexto">
          <a:extLst>
            <a:ext uri="{FF2B5EF4-FFF2-40B4-BE49-F238E27FC236}">
              <a16:creationId xmlns="" xmlns:a16="http://schemas.microsoft.com/office/drawing/2014/main" id="{00000000-0008-0000-0700-00001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4" name="2 CuadroTexto">
          <a:extLst>
            <a:ext uri="{FF2B5EF4-FFF2-40B4-BE49-F238E27FC236}">
              <a16:creationId xmlns="" xmlns:a16="http://schemas.microsoft.com/office/drawing/2014/main" id="{00000000-0008-0000-0700-00001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5" name="3 CuadroTexto">
          <a:extLst>
            <a:ext uri="{FF2B5EF4-FFF2-40B4-BE49-F238E27FC236}">
              <a16:creationId xmlns="" xmlns:a16="http://schemas.microsoft.com/office/drawing/2014/main" id="{00000000-0008-0000-0700-00001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6" name="4 CuadroTexto">
          <a:extLst>
            <a:ext uri="{FF2B5EF4-FFF2-40B4-BE49-F238E27FC236}">
              <a16:creationId xmlns="" xmlns:a16="http://schemas.microsoft.com/office/drawing/2014/main" id="{00000000-0008-0000-0700-00001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7" name="5 CuadroTexto">
          <a:extLst>
            <a:ext uri="{FF2B5EF4-FFF2-40B4-BE49-F238E27FC236}">
              <a16:creationId xmlns="" xmlns:a16="http://schemas.microsoft.com/office/drawing/2014/main" id="{00000000-0008-0000-0700-00001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8" name="6 CuadroTexto">
          <a:extLst>
            <a:ext uri="{FF2B5EF4-FFF2-40B4-BE49-F238E27FC236}">
              <a16:creationId xmlns="" xmlns:a16="http://schemas.microsoft.com/office/drawing/2014/main" id="{00000000-0008-0000-0700-00001C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29" name="1 CuadroTexto">
          <a:extLst>
            <a:ext uri="{FF2B5EF4-FFF2-40B4-BE49-F238E27FC236}">
              <a16:creationId xmlns="" xmlns:a16="http://schemas.microsoft.com/office/drawing/2014/main" id="{00000000-0008-0000-0700-00001D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0" name="2 CuadroTexto">
          <a:extLst>
            <a:ext uri="{FF2B5EF4-FFF2-40B4-BE49-F238E27FC236}">
              <a16:creationId xmlns="" xmlns:a16="http://schemas.microsoft.com/office/drawing/2014/main" id="{00000000-0008-0000-0700-00001E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1" name="3 CuadroTexto">
          <a:extLst>
            <a:ext uri="{FF2B5EF4-FFF2-40B4-BE49-F238E27FC236}">
              <a16:creationId xmlns="" xmlns:a16="http://schemas.microsoft.com/office/drawing/2014/main" id="{00000000-0008-0000-0700-00001F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2" name="4 CuadroTexto">
          <a:extLst>
            <a:ext uri="{FF2B5EF4-FFF2-40B4-BE49-F238E27FC236}">
              <a16:creationId xmlns="" xmlns:a16="http://schemas.microsoft.com/office/drawing/2014/main" id="{00000000-0008-0000-0700-000020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3" name="5 CuadroTexto">
          <a:extLst>
            <a:ext uri="{FF2B5EF4-FFF2-40B4-BE49-F238E27FC236}">
              <a16:creationId xmlns="" xmlns:a16="http://schemas.microsoft.com/office/drawing/2014/main" id="{00000000-0008-0000-0700-00002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25</xdr:row>
      <xdr:rowOff>0</xdr:rowOff>
    </xdr:from>
    <xdr:ext cx="184731" cy="264560"/>
    <xdr:sp macro="" textlink="">
      <xdr:nvSpPr>
        <xdr:cNvPr id="34" name="6 CuadroTexto">
          <a:extLst>
            <a:ext uri="{FF2B5EF4-FFF2-40B4-BE49-F238E27FC236}">
              <a16:creationId xmlns="" xmlns:a16="http://schemas.microsoft.com/office/drawing/2014/main" id="{00000000-0008-0000-0700-00002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6" name="2 CuadroTexto">
          <a:extLst>
            <a:ext uri="{FF2B5EF4-FFF2-40B4-BE49-F238E27FC236}">
              <a16:creationId xmlns="" xmlns:a16="http://schemas.microsoft.com/office/drawing/2014/main" id="{00000000-0008-0000-0700-00002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7" name="3 CuadroTexto">
          <a:extLst>
            <a:ext uri="{FF2B5EF4-FFF2-40B4-BE49-F238E27FC236}">
              <a16:creationId xmlns="" xmlns:a16="http://schemas.microsoft.com/office/drawing/2014/main" id="{00000000-0008-0000-0700-00002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8" name="4 CuadroTexto">
          <a:extLst>
            <a:ext uri="{FF2B5EF4-FFF2-40B4-BE49-F238E27FC236}">
              <a16:creationId xmlns="" xmlns:a16="http://schemas.microsoft.com/office/drawing/2014/main" id="{00000000-0008-0000-0700-00002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39" name="5 CuadroTexto">
          <a:extLst>
            <a:ext uri="{FF2B5EF4-FFF2-40B4-BE49-F238E27FC236}">
              <a16:creationId xmlns="" xmlns:a16="http://schemas.microsoft.com/office/drawing/2014/main" id="{00000000-0008-0000-0700-00002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0" name="6 CuadroTexto">
          <a:extLst>
            <a:ext uri="{FF2B5EF4-FFF2-40B4-BE49-F238E27FC236}">
              <a16:creationId xmlns="" xmlns:a16="http://schemas.microsoft.com/office/drawing/2014/main" id="{00000000-0008-0000-0700-000028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1" name="1 CuadroTexto">
          <a:extLst>
            <a:ext uri="{FF2B5EF4-FFF2-40B4-BE49-F238E27FC236}">
              <a16:creationId xmlns="" xmlns:a16="http://schemas.microsoft.com/office/drawing/2014/main" id="{00000000-0008-0000-0700-000029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2" name="2 CuadroTexto">
          <a:extLst>
            <a:ext uri="{FF2B5EF4-FFF2-40B4-BE49-F238E27FC236}">
              <a16:creationId xmlns="" xmlns:a16="http://schemas.microsoft.com/office/drawing/2014/main" id="{00000000-0008-0000-0700-00002A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3" name="3 CuadroTexto">
          <a:extLst>
            <a:ext uri="{FF2B5EF4-FFF2-40B4-BE49-F238E27FC236}">
              <a16:creationId xmlns="" xmlns:a16="http://schemas.microsoft.com/office/drawing/2014/main" id="{00000000-0008-0000-0700-00002B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4" name="4 CuadroTexto">
          <a:extLst>
            <a:ext uri="{FF2B5EF4-FFF2-40B4-BE49-F238E27FC236}">
              <a16:creationId xmlns="" xmlns:a16="http://schemas.microsoft.com/office/drawing/2014/main" id="{00000000-0008-0000-0700-00002C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5" name="5 CuadroTexto">
          <a:extLst>
            <a:ext uri="{FF2B5EF4-FFF2-40B4-BE49-F238E27FC236}">
              <a16:creationId xmlns="" xmlns:a16="http://schemas.microsoft.com/office/drawing/2014/main" id="{00000000-0008-0000-0700-00002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20</xdr:row>
      <xdr:rowOff>0</xdr:rowOff>
    </xdr:from>
    <xdr:ext cx="184731" cy="264560"/>
    <xdr:sp macro="" textlink="">
      <xdr:nvSpPr>
        <xdr:cNvPr id="46" name="6 CuadroTexto">
          <a:extLst>
            <a:ext uri="{FF2B5EF4-FFF2-40B4-BE49-F238E27FC236}">
              <a16:creationId xmlns="" xmlns:a16="http://schemas.microsoft.com/office/drawing/2014/main" id="{00000000-0008-0000-0700-00002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7" name="2 CuadroTexto">
          <a:extLst>
            <a:ext uri="{FF2B5EF4-FFF2-40B4-BE49-F238E27FC236}">
              <a16:creationId xmlns="" xmlns:a16="http://schemas.microsoft.com/office/drawing/2014/main" id="{00000000-0008-0000-0700-00002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8" name="3 CuadroTexto">
          <a:extLst>
            <a:ext uri="{FF2B5EF4-FFF2-40B4-BE49-F238E27FC236}">
              <a16:creationId xmlns="" xmlns:a16="http://schemas.microsoft.com/office/drawing/2014/main" id="{00000000-0008-0000-0700-00003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49" name="4 CuadroTexto">
          <a:extLst>
            <a:ext uri="{FF2B5EF4-FFF2-40B4-BE49-F238E27FC236}">
              <a16:creationId xmlns="" xmlns:a16="http://schemas.microsoft.com/office/drawing/2014/main" id="{00000000-0008-0000-0700-00003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0" name="5 CuadroTexto">
          <a:extLst>
            <a:ext uri="{FF2B5EF4-FFF2-40B4-BE49-F238E27FC236}">
              <a16:creationId xmlns="" xmlns:a16="http://schemas.microsoft.com/office/drawing/2014/main" id="{00000000-0008-0000-0700-00003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1" name="6 CuadroTexto">
          <a:extLst>
            <a:ext uri="{FF2B5EF4-FFF2-40B4-BE49-F238E27FC236}">
              <a16:creationId xmlns="" xmlns:a16="http://schemas.microsoft.com/office/drawing/2014/main" id="{00000000-0008-0000-0700-00003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2" name="1 CuadroTexto">
          <a:extLst>
            <a:ext uri="{FF2B5EF4-FFF2-40B4-BE49-F238E27FC236}">
              <a16:creationId xmlns="" xmlns:a16="http://schemas.microsoft.com/office/drawing/2014/main" id="{00000000-0008-0000-0700-00003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3" name="2 CuadroTexto">
          <a:extLst>
            <a:ext uri="{FF2B5EF4-FFF2-40B4-BE49-F238E27FC236}">
              <a16:creationId xmlns="" xmlns:a16="http://schemas.microsoft.com/office/drawing/2014/main" id="{00000000-0008-0000-0700-00003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4" name="3 CuadroTexto">
          <a:extLst>
            <a:ext uri="{FF2B5EF4-FFF2-40B4-BE49-F238E27FC236}">
              <a16:creationId xmlns="" xmlns:a16="http://schemas.microsoft.com/office/drawing/2014/main" id="{00000000-0008-0000-0700-00003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5" name="4 CuadroTexto">
          <a:extLst>
            <a:ext uri="{FF2B5EF4-FFF2-40B4-BE49-F238E27FC236}">
              <a16:creationId xmlns="" xmlns:a16="http://schemas.microsoft.com/office/drawing/2014/main" id="{00000000-0008-0000-0700-00003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6" name="5 CuadroTexto">
          <a:extLst>
            <a:ext uri="{FF2B5EF4-FFF2-40B4-BE49-F238E27FC236}">
              <a16:creationId xmlns="" xmlns:a16="http://schemas.microsoft.com/office/drawing/2014/main" id="{00000000-0008-0000-0700-00003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20</xdr:row>
      <xdr:rowOff>0</xdr:rowOff>
    </xdr:from>
    <xdr:ext cx="184731" cy="264560"/>
    <xdr:sp macro="" textlink="">
      <xdr:nvSpPr>
        <xdr:cNvPr id="57" name="6 CuadroTexto">
          <a:extLst>
            <a:ext uri="{FF2B5EF4-FFF2-40B4-BE49-F238E27FC236}">
              <a16:creationId xmlns="" xmlns:a16="http://schemas.microsoft.com/office/drawing/2014/main" id="{00000000-0008-0000-0700-00003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8" name="2 CuadroTexto">
          <a:extLst>
            <a:ext uri="{FF2B5EF4-FFF2-40B4-BE49-F238E27FC236}">
              <a16:creationId xmlns="" xmlns:a16="http://schemas.microsoft.com/office/drawing/2014/main" id="{00000000-0008-0000-0700-00003A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9" name="3 CuadroTexto">
          <a:extLst>
            <a:ext uri="{FF2B5EF4-FFF2-40B4-BE49-F238E27FC236}">
              <a16:creationId xmlns="" xmlns:a16="http://schemas.microsoft.com/office/drawing/2014/main" id="{00000000-0008-0000-0700-00003B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0" name="4 CuadroTexto">
          <a:extLst>
            <a:ext uri="{FF2B5EF4-FFF2-40B4-BE49-F238E27FC236}">
              <a16:creationId xmlns="" xmlns:a16="http://schemas.microsoft.com/office/drawing/2014/main" id="{00000000-0008-0000-0700-00003C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1" name="5 CuadroTexto">
          <a:extLst>
            <a:ext uri="{FF2B5EF4-FFF2-40B4-BE49-F238E27FC236}">
              <a16:creationId xmlns="" xmlns:a16="http://schemas.microsoft.com/office/drawing/2014/main" id="{00000000-0008-0000-0700-00003D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2" name="6 CuadroTexto">
          <a:extLst>
            <a:ext uri="{FF2B5EF4-FFF2-40B4-BE49-F238E27FC236}">
              <a16:creationId xmlns="" xmlns:a16="http://schemas.microsoft.com/office/drawing/2014/main" id="{00000000-0008-0000-0700-00003E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3" name="1 CuadroTexto">
          <a:extLst>
            <a:ext uri="{FF2B5EF4-FFF2-40B4-BE49-F238E27FC236}">
              <a16:creationId xmlns="" xmlns:a16="http://schemas.microsoft.com/office/drawing/2014/main" id="{00000000-0008-0000-0700-00003F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4" name="2 CuadroTexto">
          <a:extLst>
            <a:ext uri="{FF2B5EF4-FFF2-40B4-BE49-F238E27FC236}">
              <a16:creationId xmlns="" xmlns:a16="http://schemas.microsoft.com/office/drawing/2014/main" id="{00000000-0008-0000-0700-000040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5" name="3 CuadroTexto">
          <a:extLst>
            <a:ext uri="{FF2B5EF4-FFF2-40B4-BE49-F238E27FC236}">
              <a16:creationId xmlns="" xmlns:a16="http://schemas.microsoft.com/office/drawing/2014/main" id="{00000000-0008-0000-0700-000041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6" name="4 CuadroTexto">
          <a:extLst>
            <a:ext uri="{FF2B5EF4-FFF2-40B4-BE49-F238E27FC236}">
              <a16:creationId xmlns="" xmlns:a16="http://schemas.microsoft.com/office/drawing/2014/main" id="{00000000-0008-0000-0700-000042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7" name="5 CuadroTexto">
          <a:extLst>
            <a:ext uri="{FF2B5EF4-FFF2-40B4-BE49-F238E27FC236}">
              <a16:creationId xmlns="" xmlns:a16="http://schemas.microsoft.com/office/drawing/2014/main" id="{00000000-0008-0000-0700-000043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8" name="6 CuadroTexto">
          <a:extLst>
            <a:ext uri="{FF2B5EF4-FFF2-40B4-BE49-F238E27FC236}">
              <a16:creationId xmlns="" xmlns:a16="http://schemas.microsoft.com/office/drawing/2014/main" id="{00000000-0008-0000-0700-000044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69" name="2 CuadroTexto">
          <a:extLst>
            <a:ext uri="{FF2B5EF4-FFF2-40B4-BE49-F238E27FC236}">
              <a16:creationId xmlns="" xmlns:a16="http://schemas.microsoft.com/office/drawing/2014/main" id="{F1A9364C-D8F9-4AE5-A39A-6899C74F8D9E}"/>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0" name="3 CuadroTexto">
          <a:extLst>
            <a:ext uri="{FF2B5EF4-FFF2-40B4-BE49-F238E27FC236}">
              <a16:creationId xmlns="" xmlns:a16="http://schemas.microsoft.com/office/drawing/2014/main" id="{F49AA754-063C-4446-98F7-7F148ED81337}"/>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1" name="4 CuadroTexto">
          <a:extLst>
            <a:ext uri="{FF2B5EF4-FFF2-40B4-BE49-F238E27FC236}">
              <a16:creationId xmlns="" xmlns:a16="http://schemas.microsoft.com/office/drawing/2014/main" id="{CA6614F9-B5A4-41B0-AB77-0CFED43D5314}"/>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2" name="5 CuadroTexto">
          <a:extLst>
            <a:ext uri="{FF2B5EF4-FFF2-40B4-BE49-F238E27FC236}">
              <a16:creationId xmlns="" xmlns:a16="http://schemas.microsoft.com/office/drawing/2014/main" id="{73FF20EA-5601-461B-A7E2-B579B39033C2}"/>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3" name="6 CuadroTexto">
          <a:extLst>
            <a:ext uri="{FF2B5EF4-FFF2-40B4-BE49-F238E27FC236}">
              <a16:creationId xmlns="" xmlns:a16="http://schemas.microsoft.com/office/drawing/2014/main" id="{08FA4DF5-44FB-40A3-AD42-96CEF1F8287B}"/>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4" name="1 CuadroTexto">
          <a:extLst>
            <a:ext uri="{FF2B5EF4-FFF2-40B4-BE49-F238E27FC236}">
              <a16:creationId xmlns="" xmlns:a16="http://schemas.microsoft.com/office/drawing/2014/main" id="{62E4BDC8-3018-4527-8053-FC989325513B}"/>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5" name="2 CuadroTexto">
          <a:extLst>
            <a:ext uri="{FF2B5EF4-FFF2-40B4-BE49-F238E27FC236}">
              <a16:creationId xmlns="" xmlns:a16="http://schemas.microsoft.com/office/drawing/2014/main" id="{17D2416F-9F71-4556-8956-E479D5E0ECD5}"/>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6" name="3 CuadroTexto">
          <a:extLst>
            <a:ext uri="{FF2B5EF4-FFF2-40B4-BE49-F238E27FC236}">
              <a16:creationId xmlns="" xmlns:a16="http://schemas.microsoft.com/office/drawing/2014/main" id="{06BE8107-9F70-4794-9B4C-D3C402293D24}"/>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7" name="4 CuadroTexto">
          <a:extLst>
            <a:ext uri="{FF2B5EF4-FFF2-40B4-BE49-F238E27FC236}">
              <a16:creationId xmlns="" xmlns:a16="http://schemas.microsoft.com/office/drawing/2014/main" id="{96089C16-32EB-43EF-AD84-8E05A058D171}"/>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8" name="5 CuadroTexto">
          <a:extLst>
            <a:ext uri="{FF2B5EF4-FFF2-40B4-BE49-F238E27FC236}">
              <a16:creationId xmlns="" xmlns:a16="http://schemas.microsoft.com/office/drawing/2014/main" id="{44C0EC48-67CC-4D31-9F3D-C1634A55D805}"/>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24</xdr:row>
      <xdr:rowOff>0</xdr:rowOff>
    </xdr:from>
    <xdr:ext cx="184731" cy="264560"/>
    <xdr:sp macro="" textlink="">
      <xdr:nvSpPr>
        <xdr:cNvPr id="79" name="6 CuadroTexto">
          <a:extLst>
            <a:ext uri="{FF2B5EF4-FFF2-40B4-BE49-F238E27FC236}">
              <a16:creationId xmlns="" xmlns:a16="http://schemas.microsoft.com/office/drawing/2014/main" id="{4F32653D-28C6-4588-BD29-35EA85D47CB2}"/>
            </a:ext>
          </a:extLst>
        </xdr:cNvPr>
        <xdr:cNvSpPr txBox="1"/>
      </xdr:nvSpPr>
      <xdr:spPr>
        <a:xfrm>
          <a:off x="26384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0" name="2 CuadroTexto">
          <a:extLst>
            <a:ext uri="{FF2B5EF4-FFF2-40B4-BE49-F238E27FC236}">
              <a16:creationId xmlns="" xmlns:a16="http://schemas.microsoft.com/office/drawing/2014/main" id="{F1A9364C-D8F9-4AE5-A39A-6899C74F8D9E}"/>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1" name="3 CuadroTexto">
          <a:extLst>
            <a:ext uri="{FF2B5EF4-FFF2-40B4-BE49-F238E27FC236}">
              <a16:creationId xmlns="" xmlns:a16="http://schemas.microsoft.com/office/drawing/2014/main" id="{F49AA754-063C-4446-98F7-7F148ED81337}"/>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2" name="4 CuadroTexto">
          <a:extLst>
            <a:ext uri="{FF2B5EF4-FFF2-40B4-BE49-F238E27FC236}">
              <a16:creationId xmlns="" xmlns:a16="http://schemas.microsoft.com/office/drawing/2014/main" id="{CA6614F9-B5A4-41B0-AB77-0CFED43D5314}"/>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3" name="5 CuadroTexto">
          <a:extLst>
            <a:ext uri="{FF2B5EF4-FFF2-40B4-BE49-F238E27FC236}">
              <a16:creationId xmlns="" xmlns:a16="http://schemas.microsoft.com/office/drawing/2014/main" id="{73FF20EA-5601-461B-A7E2-B579B39033C2}"/>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4" name="6 CuadroTexto">
          <a:extLst>
            <a:ext uri="{FF2B5EF4-FFF2-40B4-BE49-F238E27FC236}">
              <a16:creationId xmlns="" xmlns:a16="http://schemas.microsoft.com/office/drawing/2014/main" id="{08FA4DF5-44FB-40A3-AD42-96CEF1F8287B}"/>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5" name="1 CuadroTexto">
          <a:extLst>
            <a:ext uri="{FF2B5EF4-FFF2-40B4-BE49-F238E27FC236}">
              <a16:creationId xmlns="" xmlns:a16="http://schemas.microsoft.com/office/drawing/2014/main" id="{62E4BDC8-3018-4527-8053-FC989325513B}"/>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6" name="2 CuadroTexto">
          <a:extLst>
            <a:ext uri="{FF2B5EF4-FFF2-40B4-BE49-F238E27FC236}">
              <a16:creationId xmlns="" xmlns:a16="http://schemas.microsoft.com/office/drawing/2014/main" id="{17D2416F-9F71-4556-8956-E479D5E0ECD5}"/>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7" name="3 CuadroTexto">
          <a:extLst>
            <a:ext uri="{FF2B5EF4-FFF2-40B4-BE49-F238E27FC236}">
              <a16:creationId xmlns="" xmlns:a16="http://schemas.microsoft.com/office/drawing/2014/main" id="{06BE8107-9F70-4794-9B4C-D3C402293D24}"/>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8" name="4 CuadroTexto">
          <a:extLst>
            <a:ext uri="{FF2B5EF4-FFF2-40B4-BE49-F238E27FC236}">
              <a16:creationId xmlns="" xmlns:a16="http://schemas.microsoft.com/office/drawing/2014/main" id="{96089C16-32EB-43EF-AD84-8E05A058D171}"/>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89" name="5 CuadroTexto">
          <a:extLst>
            <a:ext uri="{FF2B5EF4-FFF2-40B4-BE49-F238E27FC236}">
              <a16:creationId xmlns="" xmlns:a16="http://schemas.microsoft.com/office/drawing/2014/main" id="{44C0EC48-67CC-4D31-9F3D-C1634A55D805}"/>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24</xdr:row>
      <xdr:rowOff>0</xdr:rowOff>
    </xdr:from>
    <xdr:ext cx="184731" cy="264560"/>
    <xdr:sp macro="" textlink="">
      <xdr:nvSpPr>
        <xdr:cNvPr id="90" name="6 CuadroTexto">
          <a:extLst>
            <a:ext uri="{FF2B5EF4-FFF2-40B4-BE49-F238E27FC236}">
              <a16:creationId xmlns="" xmlns:a16="http://schemas.microsoft.com/office/drawing/2014/main" id="{4F32653D-28C6-4588-BD29-35EA85D47CB2}"/>
            </a:ext>
          </a:extLst>
        </xdr:cNvPr>
        <xdr:cNvSpPr txBox="1"/>
      </xdr:nvSpPr>
      <xdr:spPr>
        <a:xfrm>
          <a:off x="2905125"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twoCellAnchor editAs="oneCell">
    <xdr:from>
      <xdr:col>0</xdr:col>
      <xdr:colOff>95250</xdr:colOff>
      <xdr:row>0</xdr:row>
      <xdr:rowOff>299357</xdr:rowOff>
    </xdr:from>
    <xdr:to>
      <xdr:col>1</xdr:col>
      <xdr:colOff>1316316</xdr:colOff>
      <xdr:row>3</xdr:row>
      <xdr:rowOff>115141</xdr:rowOff>
    </xdr:to>
    <xdr:pic>
      <xdr:nvPicPr>
        <xdr:cNvPr id="91" name="Imagen 90"/>
        <xdr:cNvPicPr>
          <a:picLocks noChangeAspect="1"/>
        </xdr:cNvPicPr>
      </xdr:nvPicPr>
      <xdr:blipFill>
        <a:blip xmlns:r="http://schemas.openxmlformats.org/officeDocument/2006/relationships" r:embed="rId1"/>
        <a:stretch>
          <a:fillRect/>
        </a:stretch>
      </xdr:blipFill>
      <xdr:spPr>
        <a:xfrm>
          <a:off x="95250" y="299357"/>
          <a:ext cx="1561245" cy="6049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D14"/>
  <sheetViews>
    <sheetView zoomScaleNormal="100" workbookViewId="0">
      <selection activeCell="E25" sqref="E25"/>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25" t="s">
        <v>379</v>
      </c>
      <c r="B1" s="325"/>
      <c r="C1" s="325"/>
      <c r="D1" s="325"/>
    </row>
    <row r="2" spans="1:4" ht="16.5" x14ac:dyDescent="0.3">
      <c r="A2" s="324" t="s">
        <v>191</v>
      </c>
      <c r="B2" s="324"/>
      <c r="C2" s="324"/>
      <c r="D2" s="324"/>
    </row>
    <row r="3" spans="1:4" ht="16.5" x14ac:dyDescent="0.3">
      <c r="A3" s="324" t="s">
        <v>190</v>
      </c>
      <c r="B3" s="324"/>
      <c r="C3" s="324"/>
      <c r="D3" s="324"/>
    </row>
    <row r="4" spans="1:4" ht="16.5" x14ac:dyDescent="0.3">
      <c r="A4" s="324" t="s">
        <v>192</v>
      </c>
      <c r="B4" s="324"/>
      <c r="C4" s="324"/>
      <c r="D4" s="324"/>
    </row>
    <row r="5" spans="1:4" ht="16.5" x14ac:dyDescent="0.3">
      <c r="A5" s="323" t="s">
        <v>182</v>
      </c>
      <c r="B5" s="323"/>
      <c r="C5" s="323"/>
      <c r="D5" s="323"/>
    </row>
    <row r="6" spans="1:4" ht="16.5" x14ac:dyDescent="0.3">
      <c r="A6" s="12" t="s">
        <v>176</v>
      </c>
      <c r="B6" s="12" t="s">
        <v>177</v>
      </c>
      <c r="C6" s="12" t="s">
        <v>178</v>
      </c>
      <c r="D6" s="12" t="s">
        <v>39</v>
      </c>
    </row>
    <row r="7" spans="1:4" ht="30.75" x14ac:dyDescent="0.3">
      <c r="A7" s="21" t="s">
        <v>366</v>
      </c>
      <c r="B7" s="22">
        <f>' En Tramite '!A21</f>
        <v>10</v>
      </c>
      <c r="C7" s="23">
        <f>' En Tramite '!E7</f>
        <v>243762136.82999998</v>
      </c>
      <c r="D7" s="13"/>
    </row>
    <row r="8" spans="1:4" ht="16.5" x14ac:dyDescent="0.3">
      <c r="A8" s="1" t="s">
        <v>179</v>
      </c>
      <c r="B8" s="18">
        <v>35</v>
      </c>
      <c r="C8" s="19">
        <f>'En ejecución'!F7</f>
        <v>1327249440.98</v>
      </c>
      <c r="D8" s="14">
        <f>'En ejecución'!K7</f>
        <v>738409799.06999993</v>
      </c>
    </row>
    <row r="9" spans="1:4" ht="16.5" x14ac:dyDescent="0.3">
      <c r="A9" s="1" t="s">
        <v>180</v>
      </c>
      <c r="B9" s="18">
        <v>20</v>
      </c>
      <c r="C9" s="20">
        <f>'proy cierre'!D8</f>
        <v>161015948.94</v>
      </c>
      <c r="D9" s="15">
        <f>'proy cierre'!H8</f>
        <v>29644272.481999997</v>
      </c>
    </row>
    <row r="10" spans="1:4" ht="16.5" x14ac:dyDescent="0.3">
      <c r="A10" s="1" t="s">
        <v>181</v>
      </c>
      <c r="B10" s="18">
        <v>18</v>
      </c>
      <c r="C10" s="20">
        <f>Legales!D7</f>
        <v>75726240.140000001</v>
      </c>
      <c r="D10" s="15"/>
    </row>
    <row r="11" spans="1:4" ht="16.5" x14ac:dyDescent="0.3">
      <c r="A11" s="17" t="s">
        <v>183</v>
      </c>
      <c r="B11" s="17">
        <f>SUM(B7:B10)</f>
        <v>83</v>
      </c>
      <c r="C11" s="83">
        <f>SUM(C7:C10)</f>
        <v>1807753766.8900001</v>
      </c>
      <c r="D11" s="83">
        <f>SUM(D7:D10)</f>
        <v>768054071.55199993</v>
      </c>
    </row>
    <row r="13" spans="1:4" x14ac:dyDescent="0.25">
      <c r="A13" s="16" t="s">
        <v>223</v>
      </c>
    </row>
    <row r="14" spans="1:4" x14ac:dyDescent="0.25">
      <c r="A14" s="16"/>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F23"/>
  <sheetViews>
    <sheetView zoomScale="78" zoomScaleNormal="78" workbookViewId="0">
      <selection activeCell="E10" sqref="E10"/>
    </sheetView>
  </sheetViews>
  <sheetFormatPr baseColWidth="10" defaultRowHeight="15" x14ac:dyDescent="0.25"/>
  <cols>
    <col min="1" max="1" width="5" style="78" bestFit="1" customWidth="1"/>
    <col min="2" max="2" width="18.42578125" customWidth="1"/>
    <col min="3" max="3" width="19.42578125" customWidth="1"/>
    <col min="4" max="4" width="41.42578125" customWidth="1"/>
    <col min="5" max="5" width="23" customWidth="1"/>
    <col min="6" max="6" width="49" customWidth="1"/>
  </cols>
  <sheetData>
    <row r="1" spans="1:6" ht="32.25" customHeight="1" x14ac:dyDescent="0.25">
      <c r="A1" s="326" t="s">
        <v>379</v>
      </c>
      <c r="B1" s="326"/>
      <c r="C1" s="326"/>
      <c r="D1" s="326"/>
      <c r="E1" s="326"/>
      <c r="F1" s="326"/>
    </row>
    <row r="2" spans="1:6" ht="18.75" customHeight="1" x14ac:dyDescent="0.25">
      <c r="A2" s="327" t="s">
        <v>1</v>
      </c>
      <c r="B2" s="327"/>
      <c r="C2" s="327"/>
      <c r="D2" s="327"/>
      <c r="E2" s="327"/>
      <c r="F2" s="328"/>
    </row>
    <row r="3" spans="1:6" ht="15.75" customHeight="1" x14ac:dyDescent="0.25">
      <c r="A3" s="327" t="s">
        <v>9</v>
      </c>
      <c r="B3" s="327"/>
      <c r="C3" s="327"/>
      <c r="D3" s="327"/>
      <c r="E3" s="327"/>
      <c r="F3" s="327"/>
    </row>
    <row r="4" spans="1:6" ht="16.5" customHeight="1" x14ac:dyDescent="0.25">
      <c r="A4" s="329" t="s">
        <v>40</v>
      </c>
      <c r="B4" s="329"/>
      <c r="C4" s="329"/>
      <c r="D4" s="329"/>
      <c r="E4" s="329"/>
      <c r="F4" s="329"/>
    </row>
    <row r="5" spans="1:6" ht="21" customHeight="1" x14ac:dyDescent="0.25">
      <c r="A5" s="337"/>
      <c r="B5" s="338"/>
      <c r="C5" s="338"/>
      <c r="D5" s="338"/>
      <c r="E5" s="338"/>
      <c r="F5" s="338"/>
    </row>
    <row r="6" spans="1:6" ht="30" x14ac:dyDescent="0.25">
      <c r="A6" s="223" t="s">
        <v>2</v>
      </c>
      <c r="B6" s="223" t="s">
        <v>169</v>
      </c>
      <c r="C6" s="224" t="s">
        <v>3</v>
      </c>
      <c r="D6" s="225" t="s">
        <v>4</v>
      </c>
      <c r="E6" s="225" t="s">
        <v>168</v>
      </c>
      <c r="F6" s="224" t="s">
        <v>221</v>
      </c>
    </row>
    <row r="7" spans="1:6" ht="20.25" x14ac:dyDescent="0.25">
      <c r="A7" s="333" t="s">
        <v>5</v>
      </c>
      <c r="B7" s="334"/>
      <c r="C7" s="334"/>
      <c r="D7" s="334"/>
      <c r="E7" s="227">
        <f>SUM(E8+E11+E16+E18)</f>
        <v>243762136.82999998</v>
      </c>
      <c r="F7" s="226"/>
    </row>
    <row r="8" spans="1:6" ht="15.75" x14ac:dyDescent="0.25">
      <c r="A8" s="335" t="s">
        <v>0</v>
      </c>
      <c r="B8" s="336"/>
      <c r="C8" s="336"/>
      <c r="D8" s="336"/>
      <c r="E8" s="217">
        <f>SUM(E9:E10)</f>
        <v>99000000</v>
      </c>
      <c r="F8" s="218"/>
    </row>
    <row r="9" spans="1:6" ht="135" customHeight="1" x14ac:dyDescent="0.25">
      <c r="A9" s="106">
        <v>1</v>
      </c>
      <c r="B9" s="93" t="s">
        <v>170</v>
      </c>
      <c r="C9" s="93" t="s">
        <v>273</v>
      </c>
      <c r="D9" s="110" t="s">
        <v>338</v>
      </c>
      <c r="E9" s="111">
        <v>49000000</v>
      </c>
      <c r="F9" s="63" t="s">
        <v>411</v>
      </c>
    </row>
    <row r="10" spans="1:6" ht="88.5" customHeight="1" x14ac:dyDescent="0.25">
      <c r="A10" s="106">
        <v>2</v>
      </c>
      <c r="B10" s="93" t="s">
        <v>170</v>
      </c>
      <c r="C10" s="93" t="s">
        <v>273</v>
      </c>
      <c r="D10" s="110" t="s">
        <v>339</v>
      </c>
      <c r="E10" s="111">
        <v>50000000</v>
      </c>
      <c r="F10" s="63" t="s">
        <v>337</v>
      </c>
    </row>
    <row r="11" spans="1:6" ht="15" customHeight="1" x14ac:dyDescent="0.25">
      <c r="A11" s="330" t="s">
        <v>54</v>
      </c>
      <c r="B11" s="331"/>
      <c r="C11" s="331"/>
      <c r="D11" s="332"/>
      <c r="E11" s="219">
        <f>SUM(E12:E15)</f>
        <v>69593604</v>
      </c>
      <c r="F11" s="220"/>
    </row>
    <row r="12" spans="1:6" s="96" customFormat="1" ht="146.25" customHeight="1" x14ac:dyDescent="0.25">
      <c r="A12" s="106">
        <v>3</v>
      </c>
      <c r="B12" s="93" t="s">
        <v>170</v>
      </c>
      <c r="C12" s="93" t="s">
        <v>273</v>
      </c>
      <c r="D12" s="110" t="s">
        <v>340</v>
      </c>
      <c r="E12" s="111">
        <v>19155000</v>
      </c>
      <c r="F12" s="63" t="s">
        <v>404</v>
      </c>
    </row>
    <row r="13" spans="1:6" s="96" customFormat="1" ht="87.75" customHeight="1" x14ac:dyDescent="0.25">
      <c r="A13" s="106">
        <v>4</v>
      </c>
      <c r="B13" s="93" t="s">
        <v>170</v>
      </c>
      <c r="C13" s="93" t="s">
        <v>273</v>
      </c>
      <c r="D13" s="110" t="s">
        <v>377</v>
      </c>
      <c r="E13" s="111">
        <v>18339652</v>
      </c>
      <c r="F13" s="63" t="s">
        <v>337</v>
      </c>
    </row>
    <row r="14" spans="1:6" s="96" customFormat="1" ht="117" customHeight="1" x14ac:dyDescent="0.25">
      <c r="A14" s="106">
        <v>5</v>
      </c>
      <c r="B14" s="93" t="s">
        <v>170</v>
      </c>
      <c r="C14" s="93" t="s">
        <v>273</v>
      </c>
      <c r="D14" s="110" t="s">
        <v>341</v>
      </c>
      <c r="E14" s="111">
        <v>23098952</v>
      </c>
      <c r="F14" s="63" t="s">
        <v>337</v>
      </c>
    </row>
    <row r="15" spans="1:6" s="96" customFormat="1" ht="90" customHeight="1" x14ac:dyDescent="0.25">
      <c r="A15" s="106">
        <v>6</v>
      </c>
      <c r="B15" s="93" t="s">
        <v>170</v>
      </c>
      <c r="C15" s="93" t="s">
        <v>273</v>
      </c>
      <c r="D15" s="110" t="s">
        <v>342</v>
      </c>
      <c r="E15" s="111">
        <v>9000000</v>
      </c>
      <c r="F15" s="63" t="s">
        <v>337</v>
      </c>
    </row>
    <row r="16" spans="1:6" s="96" customFormat="1" ht="18.75" customHeight="1" x14ac:dyDescent="0.25">
      <c r="A16" s="330" t="s">
        <v>149</v>
      </c>
      <c r="B16" s="331"/>
      <c r="C16" s="331"/>
      <c r="D16" s="332"/>
      <c r="E16" s="219">
        <f>E17</f>
        <v>40000000</v>
      </c>
      <c r="F16" s="220"/>
    </row>
    <row r="17" spans="1:6" s="96" customFormat="1" ht="105.75" customHeight="1" x14ac:dyDescent="0.25">
      <c r="A17" s="106">
        <v>7</v>
      </c>
      <c r="B17" s="93" t="s">
        <v>170</v>
      </c>
      <c r="C17" s="93" t="s">
        <v>273</v>
      </c>
      <c r="D17" s="110" t="s">
        <v>343</v>
      </c>
      <c r="E17" s="111">
        <v>40000000</v>
      </c>
      <c r="F17" s="63" t="s">
        <v>405</v>
      </c>
    </row>
    <row r="18" spans="1:6" ht="15.75" x14ac:dyDescent="0.25">
      <c r="A18" s="330" t="s">
        <v>123</v>
      </c>
      <c r="B18" s="331"/>
      <c r="C18" s="331"/>
      <c r="D18" s="332"/>
      <c r="E18" s="219">
        <f>SUM(E19:E21)</f>
        <v>35168532.829999998</v>
      </c>
      <c r="F18" s="220"/>
    </row>
    <row r="19" spans="1:6" ht="91.5" customHeight="1" x14ac:dyDescent="0.25">
      <c r="A19" s="84">
        <v>8</v>
      </c>
      <c r="B19" s="130" t="s">
        <v>170</v>
      </c>
      <c r="C19" s="130" t="s">
        <v>300</v>
      </c>
      <c r="D19" s="50" t="s">
        <v>301</v>
      </c>
      <c r="E19" s="70">
        <v>19357117.739999998</v>
      </c>
      <c r="F19" s="63" t="s">
        <v>378</v>
      </c>
    </row>
    <row r="20" spans="1:6" ht="73.5" customHeight="1" x14ac:dyDescent="0.25">
      <c r="A20" s="84">
        <v>9</v>
      </c>
      <c r="B20" s="178" t="s">
        <v>170</v>
      </c>
      <c r="C20" s="178" t="s">
        <v>300</v>
      </c>
      <c r="D20" s="50" t="s">
        <v>328</v>
      </c>
      <c r="E20" s="70">
        <v>11531636</v>
      </c>
      <c r="F20" s="63" t="s">
        <v>407</v>
      </c>
    </row>
    <row r="21" spans="1:6" ht="136.5" customHeight="1" x14ac:dyDescent="0.25">
      <c r="A21" s="84">
        <v>10</v>
      </c>
      <c r="B21" s="130" t="s">
        <v>170</v>
      </c>
      <c r="C21" s="130" t="s">
        <v>300</v>
      </c>
      <c r="D21" s="50" t="s">
        <v>175</v>
      </c>
      <c r="E21" s="70">
        <v>4279779.09</v>
      </c>
      <c r="F21" s="63" t="s">
        <v>406</v>
      </c>
    </row>
    <row r="23" spans="1:6" ht="16.5" x14ac:dyDescent="0.3">
      <c r="A23" s="1" t="s">
        <v>299</v>
      </c>
      <c r="B23"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8:D18"/>
    <mergeCell ref="A7:D7"/>
    <mergeCell ref="A8:D8"/>
    <mergeCell ref="A5:F5"/>
    <mergeCell ref="A11:D11"/>
    <mergeCell ref="A16:D16"/>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8"/>
  <sheetViews>
    <sheetView tabSelected="1" topLeftCell="C1" zoomScale="55" zoomScaleNormal="55" workbookViewId="0">
      <pane xSplit="5" ySplit="6" topLeftCell="H7" activePane="bottomRight" state="frozen"/>
      <selection activeCell="C1" sqref="C1"/>
      <selection pane="topRight" activeCell="G1" sqref="G1"/>
      <selection pane="bottomLeft" activeCell="C9" sqref="C9"/>
      <selection pane="bottomRight" activeCell="F11" sqref="F11"/>
    </sheetView>
  </sheetViews>
  <sheetFormatPr baseColWidth="10" defaultRowHeight="15" x14ac:dyDescent="0.25"/>
  <cols>
    <col min="1" max="1" width="4.5703125" hidden="1" customWidth="1"/>
    <col min="2" max="2" width="5" style="10" bestFit="1" customWidth="1"/>
    <col min="3" max="3" width="7.85546875" style="98" customWidth="1"/>
    <col min="4" max="4" width="29.7109375" customWidth="1"/>
    <col min="5" max="5" width="34.5703125" customWidth="1"/>
    <col min="6" max="6" width="31.42578125" style="10" customWidth="1"/>
    <col min="7" max="7" width="18.140625" hidden="1" customWidth="1"/>
    <col min="8" max="8" width="13.140625" style="10" customWidth="1"/>
    <col min="9" max="9" width="26.5703125" style="10" customWidth="1"/>
    <col min="10" max="10" width="30.28515625" style="10" customWidth="1"/>
    <col min="11" max="11" width="26.140625" style="10"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3" ht="42" customHeight="1" x14ac:dyDescent="0.3">
      <c r="A1" s="204"/>
      <c r="B1" s="205"/>
      <c r="C1" s="354" t="s">
        <v>410</v>
      </c>
      <c r="D1" s="354"/>
      <c r="E1" s="354"/>
      <c r="F1" s="354"/>
      <c r="G1" s="354"/>
      <c r="H1" s="354"/>
      <c r="I1" s="354"/>
      <c r="J1" s="354"/>
      <c r="K1" s="354"/>
      <c r="L1" s="354"/>
      <c r="M1" s="354"/>
    </row>
    <row r="2" spans="1:13" ht="18" x14ac:dyDescent="0.25">
      <c r="A2" s="355" t="s">
        <v>1</v>
      </c>
      <c r="B2" s="355"/>
      <c r="C2" s="355"/>
      <c r="D2" s="355"/>
      <c r="E2" s="355"/>
      <c r="F2" s="355"/>
      <c r="G2" s="355"/>
      <c r="H2" s="355"/>
      <c r="I2" s="355"/>
      <c r="J2" s="355"/>
      <c r="K2" s="355"/>
      <c r="L2" s="355"/>
      <c r="M2" s="355"/>
    </row>
    <row r="3" spans="1:13" ht="18" x14ac:dyDescent="0.25">
      <c r="A3" s="314"/>
      <c r="B3" s="315"/>
      <c r="C3" s="316"/>
      <c r="D3" s="356" t="s">
        <v>9</v>
      </c>
      <c r="E3" s="356"/>
      <c r="F3" s="356"/>
      <c r="G3" s="356"/>
      <c r="H3" s="356"/>
      <c r="I3" s="356"/>
      <c r="J3" s="356"/>
      <c r="K3" s="356"/>
      <c r="L3" s="356"/>
      <c r="M3" s="356"/>
    </row>
    <row r="4" spans="1:13" ht="18" x14ac:dyDescent="0.25">
      <c r="A4" s="357" t="s">
        <v>41</v>
      </c>
      <c r="B4" s="357"/>
      <c r="C4" s="357"/>
      <c r="D4" s="357"/>
      <c r="E4" s="357"/>
      <c r="F4" s="357"/>
      <c r="G4" s="357"/>
      <c r="H4" s="357"/>
      <c r="I4" s="357"/>
      <c r="J4" s="357"/>
      <c r="K4" s="357"/>
      <c r="L4" s="357"/>
      <c r="M4" s="357"/>
    </row>
    <row r="5" spans="1:13" ht="15.6" customHeight="1" x14ac:dyDescent="0.25">
      <c r="A5" s="9"/>
      <c r="B5" s="357"/>
      <c r="C5" s="357"/>
      <c r="D5" s="357"/>
      <c r="E5" s="357"/>
      <c r="F5" s="357"/>
      <c r="G5" s="357"/>
      <c r="H5" s="357"/>
      <c r="I5" s="357"/>
      <c r="J5" s="357"/>
      <c r="K5" s="357"/>
      <c r="L5" s="357"/>
      <c r="M5" s="357"/>
    </row>
    <row r="6" spans="1:13" ht="65.25" customHeight="1" x14ac:dyDescent="0.25">
      <c r="A6" s="144" t="s">
        <v>3</v>
      </c>
      <c r="B6" s="145" t="s">
        <v>2</v>
      </c>
      <c r="C6" s="236" t="s">
        <v>244</v>
      </c>
      <c r="D6" s="236" t="s">
        <v>7</v>
      </c>
      <c r="E6" s="237" t="s">
        <v>4</v>
      </c>
      <c r="F6" s="238" t="s">
        <v>42</v>
      </c>
      <c r="G6" s="238" t="s">
        <v>43</v>
      </c>
      <c r="H6" s="237" t="s">
        <v>44</v>
      </c>
      <c r="I6" s="237" t="s">
        <v>45</v>
      </c>
      <c r="J6" s="236" t="s">
        <v>46</v>
      </c>
      <c r="K6" s="237" t="s">
        <v>39</v>
      </c>
      <c r="L6" s="238" t="s">
        <v>171</v>
      </c>
      <c r="M6" s="238" t="s">
        <v>221</v>
      </c>
    </row>
    <row r="7" spans="1:13" ht="29.25" customHeight="1" x14ac:dyDescent="0.25">
      <c r="A7" s="179"/>
      <c r="B7" s="180"/>
      <c r="C7" s="344" t="s">
        <v>5</v>
      </c>
      <c r="D7" s="344"/>
      <c r="E7" s="344"/>
      <c r="F7" s="255">
        <f>F8+F13+F15+F17+F26+F29+F40+F45</f>
        <v>1327249440.98</v>
      </c>
      <c r="G7" s="256"/>
      <c r="H7" s="256"/>
      <c r="I7" s="256"/>
      <c r="J7" s="257">
        <f>J8+J13+J15+J17+J26+J29+J40+J45</f>
        <v>588839641.90999997</v>
      </c>
      <c r="K7" s="257">
        <f>K8+K13+K15+K17+K26+K29+K40+K45</f>
        <v>738409799.06999993</v>
      </c>
      <c r="L7" s="256"/>
      <c r="M7" s="256"/>
    </row>
    <row r="8" spans="1:13" ht="26.25" customHeight="1" x14ac:dyDescent="0.25">
      <c r="A8" s="179"/>
      <c r="B8" s="180"/>
      <c r="C8" s="351" t="s">
        <v>0</v>
      </c>
      <c r="D8" s="352"/>
      <c r="E8" s="353"/>
      <c r="F8" s="244">
        <f>SUM(F9:F12)</f>
        <v>114383016.46000001</v>
      </c>
      <c r="G8" s="245"/>
      <c r="H8" s="245"/>
      <c r="I8" s="245"/>
      <c r="J8" s="246">
        <f>SUM(J9:J12)</f>
        <v>44484578.07</v>
      </c>
      <c r="K8" s="246">
        <f>SUM(K9:K12)</f>
        <v>69898438.390000001</v>
      </c>
      <c r="L8" s="245"/>
      <c r="M8" s="245"/>
    </row>
    <row r="9" spans="1:13" s="96" customFormat="1" ht="228.75" customHeight="1" x14ac:dyDescent="0.25">
      <c r="A9" s="181"/>
      <c r="B9" s="182"/>
      <c r="C9" s="147">
        <v>1</v>
      </c>
      <c r="D9" s="221" t="s">
        <v>185</v>
      </c>
      <c r="E9" s="156" t="s">
        <v>194</v>
      </c>
      <c r="F9" s="157">
        <v>37997305</v>
      </c>
      <c r="G9" s="203">
        <v>12000</v>
      </c>
      <c r="H9" s="151">
        <v>0.11700000000000001</v>
      </c>
      <c r="I9" s="317">
        <v>0.18</v>
      </c>
      <c r="J9" s="152">
        <v>6873712.4699999997</v>
      </c>
      <c r="K9" s="152">
        <f>F9-J9</f>
        <v>31123592.530000001</v>
      </c>
      <c r="L9" s="153"/>
      <c r="M9" s="187" t="s">
        <v>344</v>
      </c>
    </row>
    <row r="10" spans="1:13" s="96" customFormat="1" ht="238.5" customHeight="1" x14ac:dyDescent="0.25">
      <c r="A10" s="181"/>
      <c r="B10" s="182"/>
      <c r="C10" s="147">
        <v>2</v>
      </c>
      <c r="D10" s="221" t="s">
        <v>48</v>
      </c>
      <c r="E10" s="156" t="s">
        <v>186</v>
      </c>
      <c r="F10" s="157">
        <v>49460393.460000001</v>
      </c>
      <c r="G10" s="150">
        <v>20000</v>
      </c>
      <c r="H10" s="206">
        <v>0.71489999999999998</v>
      </c>
      <c r="I10" s="151">
        <v>0.64700000000000002</v>
      </c>
      <c r="J10" s="149">
        <v>32010766.649999999</v>
      </c>
      <c r="K10" s="152">
        <f>F10-J10</f>
        <v>17449626.810000002</v>
      </c>
      <c r="L10" s="153"/>
      <c r="M10" s="187" t="s">
        <v>382</v>
      </c>
    </row>
    <row r="11" spans="1:13" s="96" customFormat="1" ht="270" customHeight="1" x14ac:dyDescent="0.25">
      <c r="A11" s="181"/>
      <c r="B11" s="182"/>
      <c r="C11" s="147">
        <v>3</v>
      </c>
      <c r="D11" s="169" t="s">
        <v>49</v>
      </c>
      <c r="E11" s="156" t="s">
        <v>50</v>
      </c>
      <c r="F11" s="157">
        <v>20955798</v>
      </c>
      <c r="G11" s="150">
        <v>11324</v>
      </c>
      <c r="H11" s="151">
        <v>0.23</v>
      </c>
      <c r="I11" s="151">
        <v>0.21</v>
      </c>
      <c r="J11" s="149">
        <v>4335754.6100000003</v>
      </c>
      <c r="K11" s="152">
        <f>F11-J11</f>
        <v>16620043.390000001</v>
      </c>
      <c r="L11" s="153"/>
      <c r="M11" s="186" t="s">
        <v>380</v>
      </c>
    </row>
    <row r="12" spans="1:13" s="96" customFormat="1" ht="213.75" customHeight="1" x14ac:dyDescent="0.25">
      <c r="A12" s="181"/>
      <c r="B12" s="182"/>
      <c r="C12" s="147">
        <v>4</v>
      </c>
      <c r="D12" s="169" t="s">
        <v>196</v>
      </c>
      <c r="E12" s="156" t="s">
        <v>197</v>
      </c>
      <c r="F12" s="157">
        <v>5969520</v>
      </c>
      <c r="G12" s="150"/>
      <c r="H12" s="151">
        <v>0.32900000000000001</v>
      </c>
      <c r="I12" s="151">
        <v>0.21</v>
      </c>
      <c r="J12" s="149">
        <v>1264344.3400000001</v>
      </c>
      <c r="K12" s="152">
        <f>F12-J12</f>
        <v>4705175.66</v>
      </c>
      <c r="L12" s="153"/>
      <c r="M12" s="319" t="s">
        <v>390</v>
      </c>
    </row>
    <row r="13" spans="1:13" s="96" customFormat="1" ht="24.75" customHeight="1" x14ac:dyDescent="0.25">
      <c r="A13" s="181"/>
      <c r="B13" s="182"/>
      <c r="C13" s="351" t="s">
        <v>51</v>
      </c>
      <c r="D13" s="352"/>
      <c r="E13" s="353"/>
      <c r="F13" s="244">
        <f>SUM(F14:F14)</f>
        <v>8343238.7999999998</v>
      </c>
      <c r="G13" s="245"/>
      <c r="H13" s="245"/>
      <c r="I13" s="245"/>
      <c r="J13" s="246">
        <f>SUM(J14:J14)</f>
        <v>6792114.7800000003</v>
      </c>
      <c r="K13" s="246">
        <f>SUM(K14:K14)</f>
        <v>1551124.0199999996</v>
      </c>
      <c r="L13" s="245"/>
      <c r="M13" s="245"/>
    </row>
    <row r="14" spans="1:13" s="96" customFormat="1" ht="179.25" customHeight="1" x14ac:dyDescent="0.25">
      <c r="A14" s="181"/>
      <c r="B14" s="182"/>
      <c r="C14" s="147">
        <v>5</v>
      </c>
      <c r="D14" s="169" t="s">
        <v>52</v>
      </c>
      <c r="E14" s="156" t="s">
        <v>53</v>
      </c>
      <c r="F14" s="269">
        <v>8343238.7999999998</v>
      </c>
      <c r="G14" s="150">
        <v>8397</v>
      </c>
      <c r="H14" s="151">
        <v>0.95699999999999996</v>
      </c>
      <c r="I14" s="151">
        <v>0.81</v>
      </c>
      <c r="J14" s="149">
        <v>6792114.7800000003</v>
      </c>
      <c r="K14" s="152">
        <f>F14-J14</f>
        <v>1551124.0199999996</v>
      </c>
      <c r="L14" s="153"/>
      <c r="M14" s="186" t="s">
        <v>381</v>
      </c>
    </row>
    <row r="15" spans="1:13" s="96" customFormat="1" ht="21.75" customHeight="1" x14ac:dyDescent="0.25">
      <c r="A15" s="181"/>
      <c r="B15" s="182"/>
      <c r="C15" s="351" t="s">
        <v>54</v>
      </c>
      <c r="D15" s="352"/>
      <c r="E15" s="353"/>
      <c r="F15" s="244">
        <f>SUM(F16)</f>
        <v>111308228.38</v>
      </c>
      <c r="G15" s="245"/>
      <c r="H15" s="245"/>
      <c r="I15" s="245"/>
      <c r="J15" s="246">
        <f>SUM(J16)</f>
        <v>61197263.960000001</v>
      </c>
      <c r="K15" s="246">
        <f>SUM(K16)</f>
        <v>50110964.419999994</v>
      </c>
      <c r="L15" s="245"/>
      <c r="M15" s="245"/>
    </row>
    <row r="16" spans="1:13" s="183" customFormat="1" ht="327.75" customHeight="1" x14ac:dyDescent="0.25">
      <c r="A16" s="181"/>
      <c r="B16" s="182"/>
      <c r="C16" s="207">
        <v>6</v>
      </c>
      <c r="D16" s="222" t="s">
        <v>55</v>
      </c>
      <c r="E16" s="212" t="s">
        <v>204</v>
      </c>
      <c r="F16" s="195">
        <v>111308228.38</v>
      </c>
      <c r="G16" s="196">
        <v>115000</v>
      </c>
      <c r="H16" s="197">
        <v>0.68200000000000005</v>
      </c>
      <c r="I16" s="197">
        <v>0.55000000000000004</v>
      </c>
      <c r="J16" s="208">
        <v>61197263.960000001</v>
      </c>
      <c r="K16" s="209">
        <f>F16-J16</f>
        <v>50110964.419999994</v>
      </c>
      <c r="L16" s="184"/>
      <c r="M16" s="185" t="s">
        <v>383</v>
      </c>
    </row>
    <row r="17" spans="1:13" ht="30" customHeight="1" x14ac:dyDescent="0.25">
      <c r="A17" s="341" t="s">
        <v>6</v>
      </c>
      <c r="B17" s="342"/>
      <c r="C17" s="342"/>
      <c r="D17" s="342"/>
      <c r="E17" s="350"/>
      <c r="F17" s="239">
        <f>SUM(F18:F25)</f>
        <v>290309985.84000003</v>
      </c>
      <c r="G17" s="240"/>
      <c r="H17" s="241"/>
      <c r="I17" s="241"/>
      <c r="J17" s="242">
        <f>SUM(J18:J25)</f>
        <v>99971890.179999992</v>
      </c>
      <c r="K17" s="242">
        <f>SUM(K18:K25)</f>
        <v>190338095.66</v>
      </c>
      <c r="L17" s="243"/>
      <c r="M17" s="241"/>
    </row>
    <row r="18" spans="1:13" ht="276.75" customHeight="1" x14ac:dyDescent="0.25">
      <c r="A18" s="146"/>
      <c r="B18" s="176">
        <v>8</v>
      </c>
      <c r="C18" s="147">
        <v>7</v>
      </c>
      <c r="D18" s="234" t="s">
        <v>56</v>
      </c>
      <c r="E18" s="201" t="s">
        <v>203</v>
      </c>
      <c r="F18" s="149">
        <v>5436924.1100000003</v>
      </c>
      <c r="G18" s="150">
        <v>3708</v>
      </c>
      <c r="H18" s="151">
        <v>0.76</v>
      </c>
      <c r="I18" s="151">
        <v>0.54</v>
      </c>
      <c r="J18" s="149">
        <v>2935939.02</v>
      </c>
      <c r="K18" s="152">
        <f t="shared" ref="K18:K25" si="0">F18-J18</f>
        <v>2500985.0900000003</v>
      </c>
      <c r="L18" s="153"/>
      <c r="M18" s="154" t="s">
        <v>345</v>
      </c>
    </row>
    <row r="19" spans="1:13" ht="207.75" customHeight="1" x14ac:dyDescent="0.25">
      <c r="A19" s="155"/>
      <c r="B19" s="176">
        <v>9</v>
      </c>
      <c r="C19" s="147">
        <v>8</v>
      </c>
      <c r="D19" s="169" t="s">
        <v>57</v>
      </c>
      <c r="E19" s="156" t="s">
        <v>59</v>
      </c>
      <c r="F19" s="149">
        <v>12268822.07</v>
      </c>
      <c r="G19" s="157"/>
      <c r="H19" s="158">
        <v>0.98</v>
      </c>
      <c r="I19" s="151">
        <v>0.84</v>
      </c>
      <c r="J19" s="149">
        <v>10305810.539999999</v>
      </c>
      <c r="K19" s="152">
        <f t="shared" si="0"/>
        <v>1963011.5300000012</v>
      </c>
      <c r="L19" s="153" t="s">
        <v>346</v>
      </c>
      <c r="M19" s="154" t="s">
        <v>384</v>
      </c>
    </row>
    <row r="20" spans="1:13" ht="216.75" customHeight="1" x14ac:dyDescent="0.25">
      <c r="A20" s="155"/>
      <c r="B20" s="176">
        <v>10</v>
      </c>
      <c r="C20" s="147">
        <v>9</v>
      </c>
      <c r="D20" s="169" t="s">
        <v>6</v>
      </c>
      <c r="E20" s="156" t="s">
        <v>60</v>
      </c>
      <c r="F20" s="149">
        <v>8350213.4100000001</v>
      </c>
      <c r="G20" s="148"/>
      <c r="H20" s="151">
        <v>0.98</v>
      </c>
      <c r="I20" s="151">
        <v>0.97</v>
      </c>
      <c r="J20" s="149">
        <v>8099707</v>
      </c>
      <c r="K20" s="152">
        <f t="shared" si="0"/>
        <v>250506.41000000015</v>
      </c>
      <c r="L20" s="153" t="s">
        <v>314</v>
      </c>
      <c r="M20" s="154" t="s">
        <v>385</v>
      </c>
    </row>
    <row r="21" spans="1:13" ht="183" customHeight="1" x14ac:dyDescent="0.25">
      <c r="A21" s="155"/>
      <c r="B21" s="176"/>
      <c r="C21" s="147">
        <v>10</v>
      </c>
      <c r="D21" s="169" t="s">
        <v>294</v>
      </c>
      <c r="E21" s="156" t="s">
        <v>295</v>
      </c>
      <c r="F21" s="149">
        <v>4506555</v>
      </c>
      <c r="G21" s="148"/>
      <c r="H21" s="151">
        <v>0.03</v>
      </c>
      <c r="I21" s="151">
        <v>0.1</v>
      </c>
      <c r="J21" s="160">
        <v>450655.5</v>
      </c>
      <c r="K21" s="152">
        <f t="shared" si="0"/>
        <v>4055899.5</v>
      </c>
      <c r="L21" s="153"/>
      <c r="M21" s="154" t="s">
        <v>386</v>
      </c>
    </row>
    <row r="22" spans="1:13" ht="192.75" customHeight="1" x14ac:dyDescent="0.25">
      <c r="A22" s="155"/>
      <c r="B22" s="176">
        <v>11</v>
      </c>
      <c r="C22" s="147">
        <v>11</v>
      </c>
      <c r="D22" s="169" t="s">
        <v>62</v>
      </c>
      <c r="E22" s="156" t="s">
        <v>63</v>
      </c>
      <c r="F22" s="161">
        <v>6405133.25</v>
      </c>
      <c r="G22" s="162">
        <v>208000</v>
      </c>
      <c r="H22" s="151">
        <v>1</v>
      </c>
      <c r="I22" s="151">
        <v>0.9</v>
      </c>
      <c r="J22" s="149">
        <v>5787037.8899999997</v>
      </c>
      <c r="K22" s="152">
        <f t="shared" si="0"/>
        <v>618095.36000000034</v>
      </c>
      <c r="L22" s="153" t="s">
        <v>352</v>
      </c>
      <c r="M22" s="154" t="s">
        <v>315</v>
      </c>
    </row>
    <row r="23" spans="1:13" ht="192.75" customHeight="1" x14ac:dyDescent="0.25">
      <c r="A23" s="163" t="s">
        <v>47</v>
      </c>
      <c r="B23" s="345">
        <v>12</v>
      </c>
      <c r="C23" s="346">
        <v>12</v>
      </c>
      <c r="D23" s="348" t="s">
        <v>64</v>
      </c>
      <c r="E23" s="156" t="s">
        <v>65</v>
      </c>
      <c r="F23" s="149">
        <v>169635394.34</v>
      </c>
      <c r="G23" s="150">
        <v>146788</v>
      </c>
      <c r="H23" s="151">
        <v>0.47</v>
      </c>
      <c r="I23" s="151">
        <v>0.28999999999999998</v>
      </c>
      <c r="J23" s="149">
        <v>49034398.460000001</v>
      </c>
      <c r="K23" s="152">
        <f t="shared" si="0"/>
        <v>120600995.88</v>
      </c>
      <c r="L23" s="164"/>
      <c r="M23" s="154" t="s">
        <v>387</v>
      </c>
    </row>
    <row r="24" spans="1:13" ht="186.75" customHeight="1" x14ac:dyDescent="0.25">
      <c r="A24" s="163" t="s">
        <v>47</v>
      </c>
      <c r="B24" s="345"/>
      <c r="C24" s="347"/>
      <c r="D24" s="348"/>
      <c r="E24" s="156" t="s">
        <v>66</v>
      </c>
      <c r="F24" s="149">
        <v>78436339.060000002</v>
      </c>
      <c r="G24" s="150">
        <v>146788</v>
      </c>
      <c r="H24" s="151">
        <v>0.32650000000000001</v>
      </c>
      <c r="I24" s="151">
        <v>0.3</v>
      </c>
      <c r="J24" s="149">
        <v>23358341.77</v>
      </c>
      <c r="K24" s="165">
        <f t="shared" si="0"/>
        <v>55077997.290000007</v>
      </c>
      <c r="L24" s="166"/>
      <c r="M24" s="154" t="s">
        <v>353</v>
      </c>
    </row>
    <row r="25" spans="1:13" ht="327.75" customHeight="1" x14ac:dyDescent="0.25">
      <c r="A25" s="167"/>
      <c r="B25" s="168"/>
      <c r="C25" s="169">
        <v>13</v>
      </c>
      <c r="D25" s="169" t="s">
        <v>298</v>
      </c>
      <c r="E25" s="156" t="s">
        <v>302</v>
      </c>
      <c r="F25" s="161">
        <v>5270604.5999999996</v>
      </c>
      <c r="G25" s="177"/>
      <c r="H25" s="151">
        <v>0.1</v>
      </c>
      <c r="I25" s="151">
        <v>0</v>
      </c>
      <c r="J25" s="149">
        <v>0</v>
      </c>
      <c r="K25" s="152">
        <f t="shared" si="0"/>
        <v>5270604.5999999996</v>
      </c>
      <c r="L25" s="177"/>
      <c r="M25" s="156" t="s">
        <v>388</v>
      </c>
    </row>
    <row r="26" spans="1:13" ht="25.5" customHeight="1" x14ac:dyDescent="0.25">
      <c r="A26" s="341" t="s">
        <v>70</v>
      </c>
      <c r="B26" s="342"/>
      <c r="C26" s="342"/>
      <c r="D26" s="342"/>
      <c r="E26" s="349"/>
      <c r="F26" s="247">
        <f>SUM(F27:F28)</f>
        <v>38002300.75</v>
      </c>
      <c r="G26" s="248"/>
      <c r="H26" s="249"/>
      <c r="I26" s="250"/>
      <c r="J26" s="251">
        <f>SUM(J27:J28)</f>
        <v>30403862.440000001</v>
      </c>
      <c r="K26" s="251">
        <f>SUM(K27:K28)</f>
        <v>7598438.3100000005</v>
      </c>
      <c r="L26" s="252"/>
      <c r="M26" s="253"/>
    </row>
    <row r="27" spans="1:13" ht="237" customHeight="1" x14ac:dyDescent="0.25">
      <c r="A27" s="172" t="s">
        <v>47</v>
      </c>
      <c r="B27" s="176">
        <v>14</v>
      </c>
      <c r="C27" s="147">
        <v>14</v>
      </c>
      <c r="D27" s="169" t="s">
        <v>68</v>
      </c>
      <c r="E27" s="156" t="s">
        <v>69</v>
      </c>
      <c r="F27" s="149">
        <v>35991186.07</v>
      </c>
      <c r="G27" s="150">
        <v>12028</v>
      </c>
      <c r="H27" s="151">
        <v>0.95</v>
      </c>
      <c r="I27" s="151">
        <v>0.79</v>
      </c>
      <c r="J27" s="149">
        <v>28496923.5</v>
      </c>
      <c r="K27" s="170">
        <f>F27-J27</f>
        <v>7494262.5700000003</v>
      </c>
      <c r="L27" s="171" t="s">
        <v>355</v>
      </c>
      <c r="M27" s="154" t="s">
        <v>389</v>
      </c>
    </row>
    <row r="28" spans="1:13" ht="237.75" customHeight="1" x14ac:dyDescent="0.25">
      <c r="A28" s="173"/>
      <c r="B28" s="176">
        <v>15</v>
      </c>
      <c r="C28" s="147">
        <v>15</v>
      </c>
      <c r="D28" s="169" t="s">
        <v>70</v>
      </c>
      <c r="E28" s="156" t="s">
        <v>63</v>
      </c>
      <c r="F28" s="149">
        <v>2011114.68</v>
      </c>
      <c r="G28" s="150">
        <v>300000</v>
      </c>
      <c r="H28" s="151">
        <v>1</v>
      </c>
      <c r="I28" s="151">
        <v>0.95</v>
      </c>
      <c r="J28" s="149">
        <v>1906938.94</v>
      </c>
      <c r="K28" s="170">
        <f>F28-J28</f>
        <v>104175.73999999999</v>
      </c>
      <c r="L28" s="171" t="s">
        <v>356</v>
      </c>
      <c r="M28" s="154" t="s">
        <v>316</v>
      </c>
    </row>
    <row r="29" spans="1:13" s="204" customFormat="1" ht="32.25" customHeight="1" x14ac:dyDescent="0.3">
      <c r="B29" s="205"/>
      <c r="C29" s="339" t="s">
        <v>138</v>
      </c>
      <c r="D29" s="340"/>
      <c r="E29" s="340"/>
      <c r="F29" s="254">
        <f>SUM(F30:F39)</f>
        <v>397985858.97999996</v>
      </c>
      <c r="G29" s="254"/>
      <c r="H29" s="254"/>
      <c r="I29" s="254"/>
      <c r="J29" s="254">
        <f>SUM(J30:J39)</f>
        <v>153660669.84999999</v>
      </c>
      <c r="K29" s="254">
        <f>SUM(K30:K39)</f>
        <v>244325189.12999997</v>
      </c>
      <c r="L29" s="254"/>
      <c r="M29" s="254"/>
    </row>
    <row r="30" spans="1:13" ht="242.25" customHeight="1" x14ac:dyDescent="0.3">
      <c r="A30" s="204"/>
      <c r="B30" s="205"/>
      <c r="C30" s="147">
        <v>16</v>
      </c>
      <c r="D30" s="221" t="s">
        <v>72</v>
      </c>
      <c r="E30" s="156" t="s">
        <v>73</v>
      </c>
      <c r="F30" s="149">
        <v>52011547.719999999</v>
      </c>
      <c r="G30" s="150">
        <v>55375</v>
      </c>
      <c r="H30" s="151">
        <v>0.65</v>
      </c>
      <c r="I30" s="151">
        <v>0.7</v>
      </c>
      <c r="J30" s="149">
        <v>27155229.059999999</v>
      </c>
      <c r="K30" s="170">
        <f t="shared" ref="K30:K37" si="1">F30-J30</f>
        <v>24856318.66</v>
      </c>
      <c r="L30" s="188"/>
      <c r="M30" s="186" t="s">
        <v>391</v>
      </c>
    </row>
    <row r="31" spans="1:13" ht="210" customHeight="1" x14ac:dyDescent="0.3">
      <c r="A31" s="204"/>
      <c r="B31" s="205"/>
      <c r="C31" s="147">
        <v>17</v>
      </c>
      <c r="D31" s="169" t="s">
        <v>357</v>
      </c>
      <c r="E31" s="156" t="s">
        <v>220</v>
      </c>
      <c r="F31" s="149">
        <v>61429107.210000001</v>
      </c>
      <c r="G31" s="150"/>
      <c r="H31" s="151">
        <v>0.23</v>
      </c>
      <c r="I31" s="151">
        <v>0.10249999999999999</v>
      </c>
      <c r="J31" s="160">
        <v>1670011.89</v>
      </c>
      <c r="K31" s="170">
        <f>F31-J31</f>
        <v>59759095.32</v>
      </c>
      <c r="L31" s="189" t="s">
        <v>296</v>
      </c>
      <c r="M31" s="379" t="s">
        <v>409</v>
      </c>
    </row>
    <row r="32" spans="1:13" ht="277.5" customHeight="1" x14ac:dyDescent="0.3">
      <c r="A32" s="204"/>
      <c r="B32" s="205"/>
      <c r="C32" s="210">
        <v>18</v>
      </c>
      <c r="D32" s="221" t="s">
        <v>74</v>
      </c>
      <c r="E32" s="156" t="s">
        <v>75</v>
      </c>
      <c r="F32" s="190">
        <v>10469396.699999999</v>
      </c>
      <c r="G32" s="191">
        <v>1447969</v>
      </c>
      <c r="H32" s="159">
        <v>0.25</v>
      </c>
      <c r="I32" s="159">
        <v>0.25</v>
      </c>
      <c r="J32" s="192">
        <v>2603738.96</v>
      </c>
      <c r="K32" s="193">
        <f t="shared" si="1"/>
        <v>7865657.7399999993</v>
      </c>
      <c r="L32" s="194"/>
      <c r="M32" s="186" t="s">
        <v>320</v>
      </c>
    </row>
    <row r="33" spans="1:13" ht="172.5" customHeight="1" x14ac:dyDescent="0.3">
      <c r="A33" s="204"/>
      <c r="B33" s="205"/>
      <c r="C33" s="147">
        <v>19</v>
      </c>
      <c r="D33" s="169" t="s">
        <v>78</v>
      </c>
      <c r="E33" s="156" t="s">
        <v>79</v>
      </c>
      <c r="F33" s="149">
        <v>8764171.3800000008</v>
      </c>
      <c r="G33" s="150">
        <v>96707</v>
      </c>
      <c r="H33" s="151">
        <v>0.97</v>
      </c>
      <c r="I33" s="151">
        <v>0.63</v>
      </c>
      <c r="J33" s="149">
        <v>5516169.4699999997</v>
      </c>
      <c r="K33" s="170">
        <f t="shared" si="1"/>
        <v>3248001.9100000011</v>
      </c>
      <c r="L33" s="188" t="s">
        <v>359</v>
      </c>
      <c r="M33" s="186" t="s">
        <v>322</v>
      </c>
    </row>
    <row r="34" spans="1:13" ht="342" customHeight="1" x14ac:dyDescent="0.3">
      <c r="A34" s="204"/>
      <c r="B34" s="205"/>
      <c r="C34" s="147">
        <v>20</v>
      </c>
      <c r="D34" s="169" t="s">
        <v>81</v>
      </c>
      <c r="E34" s="156" t="s">
        <v>82</v>
      </c>
      <c r="F34" s="157">
        <v>15688988</v>
      </c>
      <c r="G34" s="150">
        <v>2500</v>
      </c>
      <c r="H34" s="151">
        <v>0.91</v>
      </c>
      <c r="I34" s="151">
        <v>0.625</v>
      </c>
      <c r="J34" s="149">
        <v>9810324</v>
      </c>
      <c r="K34" s="170">
        <f t="shared" si="1"/>
        <v>5878664</v>
      </c>
      <c r="L34" s="171" t="s">
        <v>361</v>
      </c>
      <c r="M34" s="186" t="s">
        <v>392</v>
      </c>
    </row>
    <row r="35" spans="1:13" ht="222.75" customHeight="1" x14ac:dyDescent="0.3">
      <c r="A35" s="204"/>
      <c r="B35" s="205"/>
      <c r="C35" s="211">
        <v>21</v>
      </c>
      <c r="D35" s="222" t="s">
        <v>83</v>
      </c>
      <c r="E35" s="212" t="s">
        <v>84</v>
      </c>
      <c r="F35" s="195">
        <v>238927642</v>
      </c>
      <c r="G35" s="196">
        <v>143627</v>
      </c>
      <c r="H35" s="197">
        <v>0.46300000000000002</v>
      </c>
      <c r="I35" s="197">
        <v>0.42399999999999999</v>
      </c>
      <c r="J35" s="149">
        <v>101353105.73999999</v>
      </c>
      <c r="K35" s="170">
        <f t="shared" si="1"/>
        <v>137574536.25999999</v>
      </c>
      <c r="L35" s="171" t="s">
        <v>393</v>
      </c>
      <c r="M35" s="378" t="s">
        <v>408</v>
      </c>
    </row>
    <row r="36" spans="1:13" ht="184.5" customHeight="1" x14ac:dyDescent="0.3">
      <c r="A36" s="204"/>
      <c r="B36" s="205"/>
      <c r="C36" s="147">
        <v>22</v>
      </c>
      <c r="D36" s="221" t="s">
        <v>85</v>
      </c>
      <c r="E36" s="156" t="s">
        <v>86</v>
      </c>
      <c r="F36" s="157">
        <v>1012000</v>
      </c>
      <c r="G36" s="150">
        <v>3000</v>
      </c>
      <c r="H36" s="151">
        <v>0.9</v>
      </c>
      <c r="I36" s="151">
        <v>0.8</v>
      </c>
      <c r="J36" s="149">
        <v>806840.06</v>
      </c>
      <c r="K36" s="170">
        <f t="shared" si="1"/>
        <v>205159.93999999994</v>
      </c>
      <c r="L36" s="188" t="s">
        <v>193</v>
      </c>
      <c r="M36" s="186" t="s">
        <v>394</v>
      </c>
    </row>
    <row r="37" spans="1:13" ht="235.5" customHeight="1" x14ac:dyDescent="0.3">
      <c r="A37" s="204"/>
      <c r="B37" s="205"/>
      <c r="C37" s="147">
        <v>23</v>
      </c>
      <c r="D37" s="169" t="s">
        <v>88</v>
      </c>
      <c r="E37" s="156" t="s">
        <v>89</v>
      </c>
      <c r="F37" s="149">
        <v>6381102.6399999997</v>
      </c>
      <c r="G37" s="150"/>
      <c r="H37" s="198">
        <v>1</v>
      </c>
      <c r="I37" s="198">
        <v>0.71</v>
      </c>
      <c r="J37" s="149">
        <v>4513992.01</v>
      </c>
      <c r="K37" s="170">
        <f t="shared" si="1"/>
        <v>1867110.63</v>
      </c>
      <c r="L37" s="175" t="s">
        <v>291</v>
      </c>
      <c r="M37" s="186" t="s">
        <v>323</v>
      </c>
    </row>
    <row r="38" spans="1:13" ht="120" customHeight="1" x14ac:dyDescent="0.3">
      <c r="A38" s="204"/>
      <c r="B38" s="205"/>
      <c r="C38" s="174">
        <v>24</v>
      </c>
      <c r="D38" s="221" t="s">
        <v>362</v>
      </c>
      <c r="E38" s="156" t="s">
        <v>363</v>
      </c>
      <c r="F38" s="149">
        <v>2145610.0099999998</v>
      </c>
      <c r="G38" s="150"/>
      <c r="H38" s="198">
        <v>0.14000000000000001</v>
      </c>
      <c r="I38" s="198">
        <v>0</v>
      </c>
      <c r="J38" s="149">
        <v>0</v>
      </c>
      <c r="K38" s="170">
        <f>F38-J38</f>
        <v>2145610.0099999998</v>
      </c>
      <c r="L38" s="175"/>
      <c r="M38" s="199" t="s">
        <v>364</v>
      </c>
    </row>
    <row r="39" spans="1:13" ht="157.5" customHeight="1" x14ac:dyDescent="0.3">
      <c r="A39" s="204"/>
      <c r="B39" s="205"/>
      <c r="C39" s="174">
        <v>25</v>
      </c>
      <c r="D39" s="221" t="s">
        <v>210</v>
      </c>
      <c r="E39" s="213" t="s">
        <v>209</v>
      </c>
      <c r="F39" s="149">
        <v>1156293.32</v>
      </c>
      <c r="G39" s="150"/>
      <c r="H39" s="198">
        <v>0.48</v>
      </c>
      <c r="I39" s="198">
        <v>0.2</v>
      </c>
      <c r="J39" s="149">
        <v>231258.66</v>
      </c>
      <c r="K39" s="152">
        <f>F39-J39</f>
        <v>925034.66</v>
      </c>
      <c r="L39" s="175"/>
      <c r="M39" s="200" t="s">
        <v>317</v>
      </c>
    </row>
    <row r="40" spans="1:13" s="204" customFormat="1" ht="29.25" customHeight="1" x14ac:dyDescent="0.3">
      <c r="B40" s="205"/>
      <c r="C40" s="341" t="s">
        <v>92</v>
      </c>
      <c r="D40" s="342"/>
      <c r="E40" s="342"/>
      <c r="F40" s="247">
        <f>SUM(F41:F44)</f>
        <v>232908444.78</v>
      </c>
      <c r="G40" s="247"/>
      <c r="H40" s="247"/>
      <c r="I40" s="247"/>
      <c r="J40" s="247">
        <f>SUM(J41:J44)</f>
        <v>92634121.25</v>
      </c>
      <c r="K40" s="247">
        <f>SUM(K41:K44)</f>
        <v>140274323.53</v>
      </c>
      <c r="L40" s="247"/>
      <c r="M40" s="247"/>
    </row>
    <row r="41" spans="1:13" ht="220.5" customHeight="1" x14ac:dyDescent="0.3">
      <c r="A41" s="204"/>
      <c r="B41" s="205"/>
      <c r="C41" s="147">
        <v>26</v>
      </c>
      <c r="D41" s="169" t="s">
        <v>93</v>
      </c>
      <c r="E41" s="201" t="s">
        <v>94</v>
      </c>
      <c r="F41" s="202">
        <v>211807516.99000001</v>
      </c>
      <c r="G41" s="150">
        <v>192051</v>
      </c>
      <c r="H41" s="151">
        <v>0.52300000000000002</v>
      </c>
      <c r="I41" s="151">
        <v>0.39</v>
      </c>
      <c r="J41" s="149">
        <v>82943823.650000006</v>
      </c>
      <c r="K41" s="170">
        <f t="shared" ref="K41:K44" si="2">F41-J41</f>
        <v>128863693.34</v>
      </c>
      <c r="L41" s="171"/>
      <c r="M41" s="186" t="s">
        <v>395</v>
      </c>
    </row>
    <row r="42" spans="1:13" ht="129" customHeight="1" x14ac:dyDescent="0.3">
      <c r="A42" s="204"/>
      <c r="B42" s="205"/>
      <c r="C42" s="147">
        <v>27</v>
      </c>
      <c r="D42" s="169" t="s">
        <v>95</v>
      </c>
      <c r="E42" s="201" t="s">
        <v>99</v>
      </c>
      <c r="F42" s="202">
        <v>4957852.79</v>
      </c>
      <c r="G42" s="150">
        <v>3353</v>
      </c>
      <c r="H42" s="151">
        <v>0.97</v>
      </c>
      <c r="I42" s="151">
        <v>0.59</v>
      </c>
      <c r="J42" s="149">
        <v>2912305.45</v>
      </c>
      <c r="K42" s="170">
        <f t="shared" si="2"/>
        <v>2045547.3399999999</v>
      </c>
      <c r="L42" s="175" t="s">
        <v>324</v>
      </c>
      <c r="M42" s="186" t="s">
        <v>396</v>
      </c>
    </row>
    <row r="43" spans="1:13" ht="139.5" customHeight="1" x14ac:dyDescent="0.3">
      <c r="A43" s="204"/>
      <c r="B43" s="205"/>
      <c r="C43" s="147">
        <v>28</v>
      </c>
      <c r="D43" s="231" t="s">
        <v>143</v>
      </c>
      <c r="E43" s="201" t="s">
        <v>187</v>
      </c>
      <c r="F43" s="203">
        <v>12535859.09</v>
      </c>
      <c r="G43" s="150">
        <v>13281</v>
      </c>
      <c r="H43" s="151">
        <v>0.91</v>
      </c>
      <c r="I43" s="151">
        <v>0.28999999999999998</v>
      </c>
      <c r="J43" s="149">
        <v>3644403.69</v>
      </c>
      <c r="K43" s="170">
        <f t="shared" si="2"/>
        <v>8891455.4000000004</v>
      </c>
      <c r="L43" s="171" t="s">
        <v>297</v>
      </c>
      <c r="M43" s="186" t="s">
        <v>365</v>
      </c>
    </row>
    <row r="44" spans="1:13" ht="208.5" customHeight="1" x14ac:dyDescent="0.3">
      <c r="A44" s="204"/>
      <c r="B44" s="205"/>
      <c r="C44" s="147">
        <v>29</v>
      </c>
      <c r="D44" s="231" t="s">
        <v>100</v>
      </c>
      <c r="E44" s="201" t="s">
        <v>101</v>
      </c>
      <c r="F44" s="202">
        <v>3607215.91</v>
      </c>
      <c r="G44" s="150">
        <v>350000</v>
      </c>
      <c r="H44" s="151">
        <v>1</v>
      </c>
      <c r="I44" s="151">
        <v>0.87</v>
      </c>
      <c r="J44" s="149">
        <v>3133588.46</v>
      </c>
      <c r="K44" s="193">
        <f t="shared" si="2"/>
        <v>473627.45000000019</v>
      </c>
      <c r="L44" s="171" t="s">
        <v>325</v>
      </c>
      <c r="M44" s="186" t="s">
        <v>326</v>
      </c>
    </row>
    <row r="45" spans="1:13" s="204" customFormat="1" ht="24" customHeight="1" x14ac:dyDescent="0.3">
      <c r="B45" s="205"/>
      <c r="C45" s="343" t="s">
        <v>103</v>
      </c>
      <c r="D45" s="343"/>
      <c r="E45" s="343"/>
      <c r="F45" s="247">
        <f>SUM(F46:F48)</f>
        <v>134008366.98999999</v>
      </c>
      <c r="G45" s="247"/>
      <c r="H45" s="247"/>
      <c r="I45" s="247"/>
      <c r="J45" s="247">
        <f>SUM(J46:J48)</f>
        <v>99695141.38000001</v>
      </c>
      <c r="K45" s="247">
        <f>SUM(K46:K48)</f>
        <v>34313225.609999999</v>
      </c>
      <c r="L45" s="247"/>
      <c r="M45" s="247"/>
    </row>
    <row r="46" spans="1:13" ht="281.25" customHeight="1" x14ac:dyDescent="0.3">
      <c r="A46" s="204"/>
      <c r="B46" s="205"/>
      <c r="C46" s="147">
        <v>30</v>
      </c>
      <c r="D46" s="169" t="s">
        <v>104</v>
      </c>
      <c r="E46" s="201" t="s">
        <v>105</v>
      </c>
      <c r="F46" s="202">
        <v>13092688.550000001</v>
      </c>
      <c r="G46" s="150">
        <v>84868</v>
      </c>
      <c r="H46" s="151">
        <v>0.98</v>
      </c>
      <c r="I46" s="151">
        <v>0.9</v>
      </c>
      <c r="J46" s="149">
        <v>11794933.17</v>
      </c>
      <c r="K46" s="170">
        <f>F46-J46</f>
        <v>1297755.3800000008</v>
      </c>
      <c r="L46" s="171"/>
      <c r="M46" s="186" t="s">
        <v>397</v>
      </c>
    </row>
    <row r="47" spans="1:13" ht="235.5" customHeight="1" x14ac:dyDescent="0.3">
      <c r="A47" s="204"/>
      <c r="B47" s="205"/>
      <c r="C47" s="147">
        <v>31</v>
      </c>
      <c r="D47" s="169" t="s">
        <v>106</v>
      </c>
      <c r="E47" s="201" t="s">
        <v>107</v>
      </c>
      <c r="F47" s="202">
        <v>116270071.91</v>
      </c>
      <c r="G47" s="150">
        <v>84868</v>
      </c>
      <c r="H47" s="151">
        <v>0.86</v>
      </c>
      <c r="I47" s="151">
        <v>0.72</v>
      </c>
      <c r="J47" s="149">
        <v>83772586.810000002</v>
      </c>
      <c r="K47" s="170">
        <f>F47-J47</f>
        <v>32497485.099999994</v>
      </c>
      <c r="L47" s="175"/>
      <c r="M47" s="186" t="s">
        <v>398</v>
      </c>
    </row>
    <row r="48" spans="1:13" ht="226.5" customHeight="1" x14ac:dyDescent="0.3">
      <c r="A48" s="204"/>
      <c r="B48" s="205"/>
      <c r="C48" s="147">
        <v>32</v>
      </c>
      <c r="D48" s="231" t="s">
        <v>108</v>
      </c>
      <c r="E48" s="201" t="s">
        <v>109</v>
      </c>
      <c r="F48" s="202">
        <v>4645606.53</v>
      </c>
      <c r="G48" s="150">
        <v>4014</v>
      </c>
      <c r="H48" s="151">
        <v>0.95499999999999996</v>
      </c>
      <c r="I48" s="151">
        <v>0.89</v>
      </c>
      <c r="J48" s="149">
        <v>4127621.4</v>
      </c>
      <c r="K48" s="170">
        <f>F48-J48</f>
        <v>517985.13000000035</v>
      </c>
      <c r="L48" s="175" t="s">
        <v>399</v>
      </c>
      <c r="M48" s="186" t="s">
        <v>400</v>
      </c>
    </row>
  </sheetData>
  <sheetProtection formatCells="0" formatColumns="0" formatRows="0" insertColumns="0" insertRows="0" insertHyperlinks="0" deleteColumns="0" deleteRows="0" sort="0" autoFilter="0" pivotTables="0"/>
  <mergeCells count="17">
    <mergeCell ref="C1:M1"/>
    <mergeCell ref="A2:M2"/>
    <mergeCell ref="D3:M3"/>
    <mergeCell ref="A4:M4"/>
    <mergeCell ref="B5:M5"/>
    <mergeCell ref="C29:E29"/>
    <mergeCell ref="C40:E40"/>
    <mergeCell ref="C45:E45"/>
    <mergeCell ref="C7:E7"/>
    <mergeCell ref="B23:B24"/>
    <mergeCell ref="C23:C24"/>
    <mergeCell ref="D23:D24"/>
    <mergeCell ref="A26:E26"/>
    <mergeCell ref="A17:E17"/>
    <mergeCell ref="C8:E8"/>
    <mergeCell ref="C13:E13"/>
    <mergeCell ref="C15:E15"/>
  </mergeCells>
  <pageMargins left="0.70866141732283472" right="0.70866141732283472" top="0.74803149606299213" bottom="0.74803149606299213" header="0.31496062992125984" footer="0.31496062992125984"/>
  <pageSetup scale="3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A1:BF46"/>
  <sheetViews>
    <sheetView zoomScale="55" zoomScaleNormal="55" workbookViewId="0">
      <selection activeCell="H12" sqref="H12"/>
    </sheetView>
  </sheetViews>
  <sheetFormatPr baseColWidth="10" defaultRowHeight="15" x14ac:dyDescent="0.25"/>
  <cols>
    <col min="1" max="1" width="5.28515625" customWidth="1"/>
    <col min="2" max="2" width="34.28515625" customWidth="1"/>
    <col min="3" max="3" width="27.7109375" hidden="1" customWidth="1"/>
    <col min="4" max="4" width="29.140625" customWidth="1"/>
    <col min="5" max="5" width="15.140625" customWidth="1"/>
    <col min="6" max="6" width="22.140625" customWidth="1"/>
    <col min="7" max="7" width="25" customWidth="1"/>
    <col min="8" max="8" width="25.85546875" customWidth="1"/>
    <col min="9" max="9" width="36.7109375" customWidth="1"/>
    <col min="10" max="10" width="44.5703125" customWidth="1"/>
    <col min="11" max="58" width="11.42578125" style="229"/>
  </cols>
  <sheetData>
    <row r="1" spans="1:10" ht="18" customHeight="1" x14ac:dyDescent="0.25">
      <c r="A1" s="327" t="s">
        <v>1</v>
      </c>
      <c r="B1" s="327"/>
      <c r="C1" s="327"/>
      <c r="D1" s="327"/>
      <c r="E1" s="327"/>
      <c r="F1" s="327"/>
      <c r="G1" s="327"/>
      <c r="H1" s="327"/>
      <c r="I1" s="327"/>
      <c r="J1" s="327"/>
    </row>
    <row r="2" spans="1:10" ht="15.75" x14ac:dyDescent="0.25">
      <c r="A2" s="360" t="s">
        <v>9</v>
      </c>
      <c r="B2" s="360"/>
      <c r="C2" s="360"/>
      <c r="D2" s="360"/>
      <c r="E2" s="360"/>
      <c r="F2" s="360"/>
      <c r="G2" s="360"/>
      <c r="H2" s="360"/>
      <c r="I2" s="360"/>
      <c r="J2" s="360"/>
    </row>
    <row r="3" spans="1:10" ht="15.75" x14ac:dyDescent="0.25">
      <c r="A3" s="359" t="s">
        <v>26</v>
      </c>
      <c r="B3" s="359"/>
      <c r="C3" s="359"/>
      <c r="D3" s="359"/>
      <c r="E3" s="359"/>
      <c r="F3" s="359"/>
      <c r="G3" s="359"/>
      <c r="H3" s="359"/>
      <c r="I3" s="359"/>
      <c r="J3" s="359"/>
    </row>
    <row r="4" spans="1:10" ht="41.25" customHeight="1" x14ac:dyDescent="0.25">
      <c r="A4" s="361" t="str">
        <f>' En Tramite '!$A$2</f>
        <v>INSTITUTO DE ACUEDUCTOS Y ALCANTARILLADOS NACIONALES</v>
      </c>
      <c r="B4" s="361"/>
      <c r="C4" s="361"/>
      <c r="D4" s="361"/>
      <c r="E4" s="361"/>
      <c r="F4" s="361"/>
      <c r="G4" s="361"/>
      <c r="H4" s="361"/>
      <c r="I4" s="361"/>
      <c r="J4" s="361"/>
    </row>
    <row r="5" spans="1:10" ht="34.5" customHeight="1" x14ac:dyDescent="0.25">
      <c r="A5" s="361" t="str">
        <f>' En Tramite '!$A$3</f>
        <v>DIRECCIÓN DE PLANIFICACIÓN</v>
      </c>
      <c r="B5" s="361"/>
      <c r="C5" s="361"/>
      <c r="D5" s="361"/>
      <c r="E5" s="361"/>
      <c r="F5" s="361"/>
      <c r="G5" s="361"/>
      <c r="H5" s="361"/>
      <c r="I5" s="361"/>
      <c r="J5" s="361"/>
    </row>
    <row r="6" spans="1:10" ht="29.25" customHeight="1" x14ac:dyDescent="0.25">
      <c r="A6" s="361" t="s">
        <v>195</v>
      </c>
      <c r="B6" s="361"/>
      <c r="C6" s="361"/>
      <c r="D6" s="361"/>
      <c r="E6" s="361"/>
      <c r="F6" s="361"/>
      <c r="G6" s="361"/>
      <c r="H6" s="361"/>
      <c r="I6" s="361"/>
      <c r="J6" s="361"/>
    </row>
    <row r="7" spans="1:10" ht="62.25" customHeight="1" x14ac:dyDescent="0.25">
      <c r="A7" s="265" t="s">
        <v>22</v>
      </c>
      <c r="B7" s="265" t="s">
        <v>10</v>
      </c>
      <c r="C7" s="266" t="s">
        <v>11</v>
      </c>
      <c r="D7" s="267" t="s">
        <v>21</v>
      </c>
      <c r="E7" s="267" t="s">
        <v>25</v>
      </c>
      <c r="F7" s="266" t="s">
        <v>24</v>
      </c>
      <c r="G7" s="266" t="s">
        <v>37</v>
      </c>
      <c r="H7" s="265" t="s">
        <v>111</v>
      </c>
      <c r="I7" s="266" t="s">
        <v>173</v>
      </c>
      <c r="J7" s="267" t="s">
        <v>12</v>
      </c>
    </row>
    <row r="8" spans="1:10" ht="27" customHeight="1" x14ac:dyDescent="0.25">
      <c r="A8" s="358" t="s">
        <v>8</v>
      </c>
      <c r="B8" s="358"/>
      <c r="C8" s="258"/>
      <c r="D8" s="259">
        <f>SUM(D9+D15+D19+D22+D29+D41+D25+D17)</f>
        <v>161015948.94</v>
      </c>
      <c r="E8" s="258"/>
      <c r="F8" s="258"/>
      <c r="G8" s="259">
        <f>SUM(G9+G15+G19+G22+G29+G41+G25+G17)</f>
        <v>137713116.93799999</v>
      </c>
      <c r="H8" s="259">
        <f>SUM(H9+H15+H19+H22+H29+H41+H25+H17)</f>
        <v>29644272.481999997</v>
      </c>
      <c r="I8" s="259"/>
      <c r="J8" s="258"/>
    </row>
    <row r="9" spans="1:10" ht="30" customHeight="1" x14ac:dyDescent="0.25">
      <c r="A9" s="366" t="s">
        <v>6</v>
      </c>
      <c r="B9" s="366"/>
      <c r="C9" s="260"/>
      <c r="D9" s="283">
        <f>SUM(D10:D14)</f>
        <v>31992888.720000003</v>
      </c>
      <c r="E9" s="262"/>
      <c r="F9" s="263"/>
      <c r="G9" s="261">
        <f>SUM(G10:G14)</f>
        <v>30041569.98</v>
      </c>
      <c r="H9" s="261">
        <f>SUM(H10:H14)</f>
        <v>1951318.7399999995</v>
      </c>
      <c r="I9" s="261"/>
      <c r="J9" s="264"/>
    </row>
    <row r="10" spans="1:10" ht="143.25" customHeight="1" x14ac:dyDescent="0.25">
      <c r="A10" s="74">
        <v>1</v>
      </c>
      <c r="B10" s="2" t="s">
        <v>349</v>
      </c>
      <c r="C10" s="2"/>
      <c r="D10" s="28">
        <v>1423913.09</v>
      </c>
      <c r="E10" s="122">
        <v>1</v>
      </c>
      <c r="F10" s="122">
        <v>0.9</v>
      </c>
      <c r="G10" s="37">
        <v>1281521.78</v>
      </c>
      <c r="H10" s="37">
        <f>D10-G10</f>
        <v>142391.31000000006</v>
      </c>
      <c r="I10" s="27"/>
      <c r="J10" s="95" t="s">
        <v>367</v>
      </c>
    </row>
    <row r="11" spans="1:10" ht="145.5" customHeight="1" x14ac:dyDescent="0.25">
      <c r="A11" s="74">
        <v>2</v>
      </c>
      <c r="B11" s="2" t="s">
        <v>350</v>
      </c>
      <c r="C11" s="2"/>
      <c r="D11" s="28">
        <v>212772.03</v>
      </c>
      <c r="E11" s="122">
        <v>1</v>
      </c>
      <c r="F11" s="122">
        <v>0.93</v>
      </c>
      <c r="G11" s="37">
        <v>198852.36</v>
      </c>
      <c r="H11" s="37">
        <f>D11-G11</f>
        <v>13919.670000000013</v>
      </c>
      <c r="I11" s="27"/>
      <c r="J11" s="95" t="s">
        <v>375</v>
      </c>
    </row>
    <row r="12" spans="1:10" ht="408.75" customHeight="1" x14ac:dyDescent="0.25">
      <c r="A12" s="74">
        <v>3</v>
      </c>
      <c r="B12" s="2" t="s">
        <v>347</v>
      </c>
      <c r="C12" s="2" t="s">
        <v>16</v>
      </c>
      <c r="D12" s="28">
        <v>23660789.57</v>
      </c>
      <c r="E12" s="122">
        <v>1</v>
      </c>
      <c r="F12" s="122">
        <v>0.94</v>
      </c>
      <c r="G12" s="28">
        <v>22335785.350000001</v>
      </c>
      <c r="H12" s="37">
        <f>D12-G12</f>
        <v>1325004.2199999988</v>
      </c>
      <c r="I12" s="27"/>
      <c r="J12" s="95" t="s">
        <v>368</v>
      </c>
    </row>
    <row r="13" spans="1:10" ht="240" customHeight="1" x14ac:dyDescent="0.25">
      <c r="A13" s="71">
        <v>4</v>
      </c>
      <c r="B13" s="25" t="s">
        <v>348</v>
      </c>
      <c r="C13" s="25" t="s">
        <v>61</v>
      </c>
      <c r="D13" s="35">
        <v>4860034.03</v>
      </c>
      <c r="E13" s="123">
        <v>1</v>
      </c>
      <c r="F13" s="123">
        <v>0.99</v>
      </c>
      <c r="G13" s="28">
        <v>4810492.2699999996</v>
      </c>
      <c r="H13" s="29">
        <f>D13-G13</f>
        <v>49541.760000000708</v>
      </c>
      <c r="I13" s="31"/>
      <c r="J13" s="108" t="s">
        <v>290</v>
      </c>
    </row>
    <row r="14" spans="1:10" ht="269.25" customHeight="1" x14ac:dyDescent="0.25">
      <c r="A14" s="72">
        <v>5</v>
      </c>
      <c r="B14" s="25" t="s">
        <v>214</v>
      </c>
      <c r="C14" s="25"/>
      <c r="D14" s="35">
        <v>1835380</v>
      </c>
      <c r="E14" s="124">
        <v>0.99</v>
      </c>
      <c r="F14" s="124">
        <v>0.77</v>
      </c>
      <c r="G14" s="28">
        <v>1414918.22</v>
      </c>
      <c r="H14" s="29">
        <f>D14-G14</f>
        <v>420461.78</v>
      </c>
      <c r="I14" s="31"/>
      <c r="J14" s="108" t="s">
        <v>307</v>
      </c>
    </row>
    <row r="15" spans="1:10" ht="20.25" x14ac:dyDescent="0.25">
      <c r="A15" s="366" t="s">
        <v>54</v>
      </c>
      <c r="B15" s="366"/>
      <c r="C15" s="260"/>
      <c r="D15" s="283">
        <f>SUM(D16)</f>
        <v>20365238</v>
      </c>
      <c r="E15" s="262"/>
      <c r="F15" s="263"/>
      <c r="G15" s="261">
        <f>SUM(G16)</f>
        <v>18080258.300000001</v>
      </c>
      <c r="H15" s="261">
        <f>SUM(H16)</f>
        <v>2284979.6999999993</v>
      </c>
      <c r="I15" s="261"/>
      <c r="J15" s="264"/>
    </row>
    <row r="16" spans="1:10" ht="329.25" customHeight="1" x14ac:dyDescent="0.25">
      <c r="A16" s="24">
        <v>6</v>
      </c>
      <c r="B16" s="89" t="s">
        <v>146</v>
      </c>
      <c r="C16" s="2" t="s">
        <v>17</v>
      </c>
      <c r="D16" s="36">
        <v>20365238</v>
      </c>
      <c r="E16" s="122">
        <v>1</v>
      </c>
      <c r="F16" s="122">
        <v>0.89</v>
      </c>
      <c r="G16" s="28">
        <v>18080258.300000001</v>
      </c>
      <c r="H16" s="37">
        <f>D16-G16</f>
        <v>2284979.6999999993</v>
      </c>
      <c r="I16" s="27"/>
      <c r="J16" s="95" t="s">
        <v>292</v>
      </c>
    </row>
    <row r="17" spans="1:58" ht="20.25" x14ac:dyDescent="0.25">
      <c r="A17" s="366" t="s">
        <v>51</v>
      </c>
      <c r="B17" s="366"/>
      <c r="C17" s="260"/>
      <c r="D17" s="283">
        <f>SUM(D18)</f>
        <v>8389870</v>
      </c>
      <c r="E17" s="262"/>
      <c r="F17" s="263"/>
      <c r="G17" s="261">
        <f>SUM(G18)</f>
        <v>7634781.7000000002</v>
      </c>
      <c r="H17" s="261">
        <f>SUM(H18)</f>
        <v>755088.29999999981</v>
      </c>
      <c r="I17" s="261"/>
      <c r="J17" s="264"/>
    </row>
    <row r="18" spans="1:58" s="229" customFormat="1" ht="330.75" customHeight="1" x14ac:dyDescent="0.25">
      <c r="A18" s="24">
        <v>7</v>
      </c>
      <c r="B18" s="2" t="s">
        <v>351</v>
      </c>
      <c r="C18" s="228"/>
      <c r="D18" s="36">
        <v>8389870</v>
      </c>
      <c r="E18" s="122">
        <v>1</v>
      </c>
      <c r="F18" s="122">
        <v>0.91</v>
      </c>
      <c r="G18" s="36">
        <v>7634781.7000000002</v>
      </c>
      <c r="H18" s="37">
        <f>D18-G18</f>
        <v>755088.29999999981</v>
      </c>
      <c r="I18" s="36"/>
      <c r="J18" s="36" t="s">
        <v>374</v>
      </c>
    </row>
    <row r="19" spans="1:58" ht="20.25" x14ac:dyDescent="0.25">
      <c r="A19" s="366" t="s">
        <v>147</v>
      </c>
      <c r="B19" s="366"/>
      <c r="C19" s="260"/>
      <c r="D19" s="283">
        <f>SUM(D20:D21)</f>
        <v>9194040.0999999996</v>
      </c>
      <c r="E19" s="262"/>
      <c r="F19" s="263"/>
      <c r="G19" s="261">
        <f>SUM(G20:G21)</f>
        <v>7385250.71</v>
      </c>
      <c r="H19" s="283">
        <f>SUM(H20:H21)</f>
        <v>1808789.3900000001</v>
      </c>
      <c r="I19" s="261"/>
      <c r="J19" s="264"/>
    </row>
    <row r="20" spans="1:58" ht="237" customHeight="1" x14ac:dyDescent="0.25">
      <c r="A20" s="24">
        <v>8</v>
      </c>
      <c r="B20" s="156" t="s">
        <v>354</v>
      </c>
      <c r="C20" s="149">
        <v>3780910.1</v>
      </c>
      <c r="D20" s="36">
        <v>3780910.1</v>
      </c>
      <c r="E20" s="151">
        <v>1</v>
      </c>
      <c r="F20" s="151">
        <v>0.71</v>
      </c>
      <c r="G20" s="269">
        <v>2698057.45</v>
      </c>
      <c r="H20" s="232">
        <f>C20-G20</f>
        <v>1082852.6499999999</v>
      </c>
      <c r="I20" s="171" t="s">
        <v>313</v>
      </c>
      <c r="J20" s="322" t="s">
        <v>401</v>
      </c>
    </row>
    <row r="21" spans="1:58" s="233" customFormat="1" ht="198.75" customHeight="1" x14ac:dyDescent="0.25">
      <c r="A21" s="24">
        <v>9</v>
      </c>
      <c r="B21" s="2" t="s">
        <v>137</v>
      </c>
      <c r="C21" s="2"/>
      <c r="D21" s="284">
        <v>5413130</v>
      </c>
      <c r="E21" s="285">
        <v>0.83</v>
      </c>
      <c r="F21" s="285">
        <v>0.87</v>
      </c>
      <c r="G21" s="286">
        <v>4687193.26</v>
      </c>
      <c r="H21" s="286">
        <f>D21-G21</f>
        <v>725936.74000000022</v>
      </c>
      <c r="I21" s="27"/>
      <c r="J21" s="67" t="s">
        <v>226</v>
      </c>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row>
    <row r="22" spans="1:58" ht="20.25" x14ac:dyDescent="0.25">
      <c r="A22" s="366" t="s">
        <v>149</v>
      </c>
      <c r="B22" s="366"/>
      <c r="C22" s="260"/>
      <c r="D22" s="283">
        <f>SUM(D23:D24)</f>
        <v>7530449.6399999997</v>
      </c>
      <c r="E22" s="287"/>
      <c r="F22" s="288"/>
      <c r="G22" s="283">
        <f>SUM(G23:G24)</f>
        <v>6588442.4280000003</v>
      </c>
      <c r="H22" s="283">
        <f>SUM(H23:H24)</f>
        <v>942007.21199999982</v>
      </c>
      <c r="I22" s="261"/>
      <c r="J22" s="264"/>
    </row>
    <row r="23" spans="1:58" ht="337.5" customHeight="1" x14ac:dyDescent="0.25">
      <c r="A23" s="24">
        <v>10</v>
      </c>
      <c r="B23" s="24" t="s">
        <v>184</v>
      </c>
      <c r="C23" s="2" t="s">
        <v>19</v>
      </c>
      <c r="D23" s="28">
        <v>504916</v>
      </c>
      <c r="E23" s="122">
        <v>0.65</v>
      </c>
      <c r="F23" s="122">
        <v>0.12</v>
      </c>
      <c r="G23" s="37">
        <f>D23*0.1155</f>
        <v>58317.798000000003</v>
      </c>
      <c r="H23" s="35">
        <f>D23-G23</f>
        <v>446598.20199999999</v>
      </c>
      <c r="I23" s="30"/>
      <c r="J23" s="95" t="s">
        <v>227</v>
      </c>
    </row>
    <row r="24" spans="1:58" ht="216" customHeight="1" x14ac:dyDescent="0.25">
      <c r="A24" s="24">
        <v>11</v>
      </c>
      <c r="B24" s="268" t="s">
        <v>213</v>
      </c>
      <c r="C24" s="149">
        <v>7025533.6399999997</v>
      </c>
      <c r="D24" s="28">
        <v>7025533.6399999997</v>
      </c>
      <c r="E24" s="122">
        <v>1</v>
      </c>
      <c r="F24" s="122">
        <v>0.93</v>
      </c>
      <c r="G24" s="37">
        <v>6530124.6299999999</v>
      </c>
      <c r="H24" s="35">
        <f>C24-G24</f>
        <v>495409.00999999978</v>
      </c>
      <c r="I24" s="188" t="s">
        <v>402</v>
      </c>
      <c r="J24" s="95" t="s">
        <v>319</v>
      </c>
    </row>
    <row r="25" spans="1:58" ht="23.25" x14ac:dyDescent="0.25">
      <c r="A25" s="271"/>
      <c r="B25" s="364" t="s">
        <v>120</v>
      </c>
      <c r="C25" s="365"/>
      <c r="D25" s="272">
        <f>SUM(D26:D28)</f>
        <v>3911789.26</v>
      </c>
      <c r="E25" s="273"/>
      <c r="F25" s="274"/>
      <c r="G25" s="275">
        <f>SUM(G26:G28)</f>
        <v>491040.49</v>
      </c>
      <c r="H25" s="275">
        <f>SUM(H26:H28)</f>
        <v>3420748.77</v>
      </c>
      <c r="I25" s="276"/>
      <c r="J25" s="277"/>
    </row>
    <row r="26" spans="1:58" ht="251.25" customHeight="1" x14ac:dyDescent="0.25">
      <c r="A26" s="42">
        <v>12</v>
      </c>
      <c r="B26" s="25" t="s">
        <v>172</v>
      </c>
      <c r="C26" s="25" t="s">
        <v>71</v>
      </c>
      <c r="D26" s="35">
        <v>3428578.53</v>
      </c>
      <c r="E26" s="125">
        <v>7.0000000000000007E-2</v>
      </c>
      <c r="F26" s="125">
        <v>0.08</v>
      </c>
      <c r="G26" s="37">
        <v>271699.07</v>
      </c>
      <c r="H26" s="37">
        <f>D26-G26</f>
        <v>3156879.46</v>
      </c>
      <c r="I26" s="31"/>
      <c r="J26" s="94" t="s">
        <v>371</v>
      </c>
    </row>
    <row r="27" spans="1:58" ht="181.5" customHeight="1" x14ac:dyDescent="0.25">
      <c r="A27" s="42">
        <v>13</v>
      </c>
      <c r="B27" s="25" t="s">
        <v>242</v>
      </c>
      <c r="C27" s="97"/>
      <c r="D27" s="35">
        <v>322068.73</v>
      </c>
      <c r="E27" s="125">
        <v>1</v>
      </c>
      <c r="F27" s="125">
        <v>0.47</v>
      </c>
      <c r="G27" s="37">
        <v>152208.42000000001</v>
      </c>
      <c r="H27" s="37">
        <f>D27-G27</f>
        <v>169860.30999999997</v>
      </c>
      <c r="I27" s="31"/>
      <c r="J27" s="94" t="s">
        <v>243</v>
      </c>
    </row>
    <row r="28" spans="1:58" ht="173.25" customHeight="1" x14ac:dyDescent="0.25">
      <c r="A28" s="24">
        <v>14</v>
      </c>
      <c r="B28" s="89" t="s">
        <v>20</v>
      </c>
      <c r="C28" s="104"/>
      <c r="D28" s="28">
        <v>161142</v>
      </c>
      <c r="E28" s="122">
        <v>1</v>
      </c>
      <c r="F28" s="122">
        <v>0.42</v>
      </c>
      <c r="G28" s="35">
        <v>67133</v>
      </c>
      <c r="H28" s="37">
        <f>D28-G28</f>
        <v>94009</v>
      </c>
      <c r="I28" s="30"/>
      <c r="J28" s="8" t="s">
        <v>304</v>
      </c>
    </row>
    <row r="29" spans="1:58" ht="25.5" customHeight="1" x14ac:dyDescent="0.25">
      <c r="A29" s="362" t="s">
        <v>138</v>
      </c>
      <c r="B29" s="363"/>
      <c r="C29" s="279"/>
      <c r="D29" s="289">
        <f>SUM(D30:D40)</f>
        <v>50284175.82</v>
      </c>
      <c r="E29" s="281"/>
      <c r="F29" s="282"/>
      <c r="G29" s="280">
        <f>SUM(G30:G40)</f>
        <v>46488636.789999999</v>
      </c>
      <c r="H29" s="280">
        <f>SUM(H30:H40)</f>
        <v>10136979.51</v>
      </c>
      <c r="I29" s="280"/>
      <c r="J29" s="278"/>
    </row>
    <row r="30" spans="1:58" ht="205.5" customHeight="1" x14ac:dyDescent="0.25">
      <c r="A30" s="156"/>
      <c r="B30" s="318" t="s">
        <v>76</v>
      </c>
      <c r="C30" s="156">
        <v>6415872.4800000004</v>
      </c>
      <c r="D30" s="28">
        <f>22097+52335</f>
        <v>74432</v>
      </c>
      <c r="E30" s="122">
        <v>0.94</v>
      </c>
      <c r="F30" s="122">
        <v>0.89</v>
      </c>
      <c r="G30" s="35">
        <v>5710126.5099999998</v>
      </c>
      <c r="H30" s="320">
        <f t="shared" ref="H30" si="0">C30-G30</f>
        <v>705745.97000000067</v>
      </c>
      <c r="J30" s="186" t="s">
        <v>321</v>
      </c>
    </row>
    <row r="31" spans="1:58" ht="321" customHeight="1" x14ac:dyDescent="0.25">
      <c r="A31" s="24">
        <v>15</v>
      </c>
      <c r="B31" s="231" t="s">
        <v>376</v>
      </c>
      <c r="C31" s="156" t="s">
        <v>80</v>
      </c>
      <c r="D31" s="28">
        <v>7548879.9100000001</v>
      </c>
      <c r="E31" s="122">
        <v>1</v>
      </c>
      <c r="F31" s="122">
        <v>0.86</v>
      </c>
      <c r="G31" s="35">
        <v>6473099.5499999998</v>
      </c>
      <c r="H31" s="320">
        <f>D31-G31</f>
        <v>1075780.3600000003</v>
      </c>
      <c r="J31" s="186" t="s">
        <v>360</v>
      </c>
    </row>
    <row r="32" spans="1:58" ht="222.75" customHeight="1" x14ac:dyDescent="0.25">
      <c r="A32" s="32">
        <v>16</v>
      </c>
      <c r="B32" s="156" t="s">
        <v>77</v>
      </c>
      <c r="C32" s="192">
        <v>8113642.1699999999</v>
      </c>
      <c r="D32" s="235">
        <v>8113642.1699999999</v>
      </c>
      <c r="E32" s="159">
        <v>0.99</v>
      </c>
      <c r="F32" s="159">
        <v>0.85</v>
      </c>
      <c r="G32" s="192">
        <v>6896595.8399999999</v>
      </c>
      <c r="H32" s="321">
        <f t="shared" ref="H32" si="1">C32-G32</f>
        <v>1217046.33</v>
      </c>
      <c r="I32" s="187"/>
      <c r="J32" s="186" t="s">
        <v>358</v>
      </c>
    </row>
    <row r="33" spans="1:10" ht="225.75" customHeight="1" x14ac:dyDescent="0.25">
      <c r="A33" s="32">
        <v>17</v>
      </c>
      <c r="B33" s="33" t="s">
        <v>144</v>
      </c>
      <c r="C33" s="33" t="s">
        <v>13</v>
      </c>
      <c r="D33" s="34">
        <v>19730605.449999999</v>
      </c>
      <c r="E33" s="126">
        <v>1</v>
      </c>
      <c r="F33" s="126">
        <v>0.97</v>
      </c>
      <c r="G33" s="37">
        <v>19044314.710000001</v>
      </c>
      <c r="H33" s="286">
        <f>(D33-G33)</f>
        <v>686290.73999999836</v>
      </c>
      <c r="I33" s="27"/>
      <c r="J33" s="140" t="s">
        <v>308</v>
      </c>
    </row>
    <row r="34" spans="1:10" ht="289.5" customHeight="1" x14ac:dyDescent="0.25">
      <c r="A34" s="24">
        <v>18</v>
      </c>
      <c r="B34" s="64" t="s">
        <v>148</v>
      </c>
      <c r="C34" s="2" t="s">
        <v>18</v>
      </c>
      <c r="D34" s="28">
        <v>124036.9</v>
      </c>
      <c r="E34" s="122">
        <v>1</v>
      </c>
      <c r="F34" s="122">
        <v>0.95</v>
      </c>
      <c r="G34" s="37">
        <v>117475.35</v>
      </c>
      <c r="H34" s="37">
        <f t="shared" ref="H34:H38" si="2">SUM(D34-G34)</f>
        <v>6561.5499999999884</v>
      </c>
      <c r="I34" s="27"/>
      <c r="J34" s="141" t="s">
        <v>228</v>
      </c>
    </row>
    <row r="35" spans="1:10" ht="248.25" customHeight="1" x14ac:dyDescent="0.25">
      <c r="A35" s="32">
        <v>19</v>
      </c>
      <c r="B35" s="89" t="s">
        <v>372</v>
      </c>
      <c r="C35" s="2" t="s">
        <v>15</v>
      </c>
      <c r="D35" s="28">
        <v>6993000</v>
      </c>
      <c r="E35" s="122">
        <v>1</v>
      </c>
      <c r="F35" s="122">
        <v>0.7</v>
      </c>
      <c r="G35" s="27">
        <f>SUM(D35*F35)</f>
        <v>4895100</v>
      </c>
      <c r="H35" s="37">
        <f t="shared" si="2"/>
        <v>2097900</v>
      </c>
      <c r="I35" s="27"/>
      <c r="J35" s="89" t="s">
        <v>229</v>
      </c>
    </row>
    <row r="36" spans="1:10" ht="205.5" customHeight="1" x14ac:dyDescent="0.25">
      <c r="A36" s="24">
        <v>20</v>
      </c>
      <c r="B36" s="2" t="s">
        <v>152</v>
      </c>
      <c r="C36" s="8" t="s">
        <v>27</v>
      </c>
      <c r="D36" s="29">
        <v>2507137.79</v>
      </c>
      <c r="E36" s="124">
        <v>0.21</v>
      </c>
      <c r="F36" s="124">
        <v>0.34</v>
      </c>
      <c r="G36" s="29">
        <v>851435.46</v>
      </c>
      <c r="H36" s="29">
        <f t="shared" si="2"/>
        <v>1655702.33</v>
      </c>
      <c r="I36" s="29" t="s">
        <v>230</v>
      </c>
      <c r="J36" s="141" t="s">
        <v>287</v>
      </c>
    </row>
    <row r="37" spans="1:10" ht="284.25" customHeight="1" x14ac:dyDescent="0.25">
      <c r="A37" s="32">
        <v>21</v>
      </c>
      <c r="B37" s="64" t="s">
        <v>153</v>
      </c>
      <c r="C37" s="8" t="s">
        <v>29</v>
      </c>
      <c r="D37" s="29">
        <v>995620.59</v>
      </c>
      <c r="E37" s="124">
        <v>1</v>
      </c>
      <c r="F37" s="124">
        <v>0.89</v>
      </c>
      <c r="G37" s="29">
        <v>884098.48</v>
      </c>
      <c r="H37" s="29">
        <f t="shared" si="2"/>
        <v>111522.10999999999</v>
      </c>
      <c r="I37" s="29"/>
      <c r="J37" s="8" t="s">
        <v>281</v>
      </c>
    </row>
    <row r="38" spans="1:10" ht="309" customHeight="1" x14ac:dyDescent="0.25">
      <c r="A38" s="24">
        <v>22</v>
      </c>
      <c r="B38" s="25" t="s">
        <v>91</v>
      </c>
      <c r="C38" s="26">
        <v>1142423.8700000001</v>
      </c>
      <c r="D38" s="29">
        <v>1142423.94</v>
      </c>
      <c r="E38" s="127">
        <v>1</v>
      </c>
      <c r="F38" s="127">
        <v>0.82</v>
      </c>
      <c r="G38" s="29">
        <v>932217.94</v>
      </c>
      <c r="H38" s="29">
        <f t="shared" si="2"/>
        <v>210206</v>
      </c>
      <c r="I38" s="26" t="s">
        <v>231</v>
      </c>
      <c r="J38" s="8" t="s">
        <v>232</v>
      </c>
    </row>
    <row r="39" spans="1:10" ht="280.5" customHeight="1" x14ac:dyDescent="0.25">
      <c r="A39" s="32">
        <v>23</v>
      </c>
      <c r="B39" s="25" t="s">
        <v>151</v>
      </c>
      <c r="C39" s="26" t="s">
        <v>16</v>
      </c>
      <c r="D39" s="35">
        <v>2423260.5699999998</v>
      </c>
      <c r="E39" s="127">
        <v>0</v>
      </c>
      <c r="F39" s="127">
        <v>0.09</v>
      </c>
      <c r="G39" s="35">
        <v>226472.95</v>
      </c>
      <c r="H39" s="35">
        <f>D39-G39</f>
        <v>2196787.6199999996</v>
      </c>
      <c r="I39" s="52" t="s">
        <v>233</v>
      </c>
      <c r="J39" s="8" t="s">
        <v>282</v>
      </c>
    </row>
    <row r="40" spans="1:10" ht="205.5" customHeight="1" x14ac:dyDescent="0.25">
      <c r="A40" s="24">
        <v>24</v>
      </c>
      <c r="B40" s="136" t="s">
        <v>205</v>
      </c>
      <c r="C40" s="26"/>
      <c r="D40" s="35">
        <v>631136.5</v>
      </c>
      <c r="E40" s="127">
        <v>1</v>
      </c>
      <c r="F40" s="127">
        <v>0.73</v>
      </c>
      <c r="G40" s="35">
        <v>457700</v>
      </c>
      <c r="H40" s="35">
        <f>D40-G40</f>
        <v>173436.5</v>
      </c>
      <c r="I40" s="26" t="s">
        <v>288</v>
      </c>
      <c r="J40" s="8" t="s">
        <v>293</v>
      </c>
    </row>
    <row r="41" spans="1:10" ht="20.25" x14ac:dyDescent="0.25">
      <c r="A41" s="362" t="s">
        <v>92</v>
      </c>
      <c r="B41" s="363"/>
      <c r="C41" s="279"/>
      <c r="D41" s="289">
        <f>SUM(D42:D44)</f>
        <v>29347497.399999999</v>
      </c>
      <c r="E41" s="281"/>
      <c r="F41" s="282"/>
      <c r="G41" s="280">
        <f>SUM(G42:G44)</f>
        <v>21003136.539999999</v>
      </c>
      <c r="H41" s="289">
        <f>SUM(H42:H44)</f>
        <v>8344360.8599999994</v>
      </c>
      <c r="I41" s="280"/>
      <c r="J41" s="278"/>
    </row>
    <row r="42" spans="1:10" ht="216.75" customHeight="1" x14ac:dyDescent="0.25">
      <c r="A42" s="24">
        <v>25</v>
      </c>
      <c r="B42" s="2" t="s">
        <v>141</v>
      </c>
      <c r="C42" s="2" t="s">
        <v>16</v>
      </c>
      <c r="D42" s="28">
        <v>25668181.399999999</v>
      </c>
      <c r="E42" s="122">
        <v>0.98</v>
      </c>
      <c r="F42" s="122">
        <v>0.7</v>
      </c>
      <c r="G42" s="37">
        <v>18088367.43</v>
      </c>
      <c r="H42" s="37">
        <f>SUM(D42-G42)</f>
        <v>7579813.9699999988</v>
      </c>
      <c r="I42" s="27" t="s">
        <v>236</v>
      </c>
      <c r="J42" s="8" t="s">
        <v>373</v>
      </c>
    </row>
    <row r="43" spans="1:10" ht="179.25" customHeight="1" x14ac:dyDescent="0.25">
      <c r="A43" s="24">
        <v>26</v>
      </c>
      <c r="B43" s="2" t="s">
        <v>150</v>
      </c>
      <c r="C43" s="2" t="s">
        <v>14</v>
      </c>
      <c r="D43" s="28">
        <v>3595000</v>
      </c>
      <c r="E43" s="122">
        <v>0.99</v>
      </c>
      <c r="F43" s="122">
        <v>0.81</v>
      </c>
      <c r="G43" s="37">
        <v>2914769.11</v>
      </c>
      <c r="H43" s="37">
        <f>SUM(D43-G43)</f>
        <v>680230.89000000013</v>
      </c>
      <c r="I43" s="27"/>
      <c r="J43" s="8" t="s">
        <v>215</v>
      </c>
    </row>
    <row r="44" spans="1:10" ht="174" customHeight="1" x14ac:dyDescent="0.25">
      <c r="A44" s="73">
        <v>27</v>
      </c>
      <c r="B44" s="137" t="s">
        <v>98</v>
      </c>
      <c r="C44" s="25" t="s">
        <v>97</v>
      </c>
      <c r="D44" s="28">
        <v>84316</v>
      </c>
      <c r="E44" s="128">
        <v>0.15</v>
      </c>
      <c r="F44" s="87">
        <v>0</v>
      </c>
      <c r="G44" s="87">
        <f>D44*F44</f>
        <v>0</v>
      </c>
      <c r="H44" s="35">
        <v>84316</v>
      </c>
      <c r="I44" s="31"/>
      <c r="J44" s="8" t="s">
        <v>306</v>
      </c>
    </row>
    <row r="46" spans="1:10" ht="16.5" x14ac:dyDescent="0.3">
      <c r="A46" s="1" t="s">
        <v>225</v>
      </c>
      <c r="B46" s="11"/>
      <c r="C46" s="1"/>
      <c r="D46" s="1"/>
    </row>
  </sheetData>
  <sheetProtection formatCells="0" formatColumns="0" formatRows="0" insertColumns="0" insertRows="0" insertHyperlinks="0" deleteColumns="0" deleteRows="0" sort="0" autoFilter="0" pivotTables="0"/>
  <mergeCells count="15">
    <mergeCell ref="A29:B29"/>
    <mergeCell ref="A41:B41"/>
    <mergeCell ref="A5:J5"/>
    <mergeCell ref="A6:J6"/>
    <mergeCell ref="B25:C25"/>
    <mergeCell ref="A15:B15"/>
    <mergeCell ref="A22:B22"/>
    <mergeCell ref="A9:B9"/>
    <mergeCell ref="A19:B19"/>
    <mergeCell ref="A17:B17"/>
    <mergeCell ref="A1:J1"/>
    <mergeCell ref="A8:B8"/>
    <mergeCell ref="A3:J3"/>
    <mergeCell ref="A2:J2"/>
    <mergeCell ref="A4:J4"/>
  </mergeCells>
  <pageMargins left="0.70866141732283472" right="0.70866141732283472"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249977111117893"/>
  </sheetPr>
  <dimension ref="A1:L31"/>
  <sheetViews>
    <sheetView zoomScale="70" zoomScaleNormal="70" workbookViewId="0">
      <pane xSplit="3" ySplit="7" topLeftCell="D29" activePane="bottomRight" state="frozen"/>
      <selection pane="topRight" activeCell="D1" sqref="D1"/>
      <selection pane="bottomLeft" activeCell="A7" sqref="A7"/>
      <selection pane="bottomRight" activeCell="G7" sqref="G7"/>
    </sheetView>
  </sheetViews>
  <sheetFormatPr baseColWidth="10" defaultRowHeight="15" x14ac:dyDescent="0.25"/>
  <cols>
    <col min="1" max="1" width="4" style="82" customWidth="1"/>
    <col min="2" max="2" width="33" customWidth="1"/>
    <col min="3" max="3" width="1.5703125" hidden="1" customWidth="1"/>
    <col min="4" max="4" width="20.85546875" customWidth="1"/>
    <col min="5" max="5" width="15.140625" customWidth="1"/>
    <col min="6" max="6" width="17" customWidth="1"/>
    <col min="7" max="7" width="20.85546875" customWidth="1"/>
    <col min="8" max="8" width="23.42578125" customWidth="1"/>
    <col min="9" max="9" width="68.5703125" customWidth="1"/>
  </cols>
  <sheetData>
    <row r="1" spans="1:12" ht="24.75" customHeight="1" x14ac:dyDescent="0.25">
      <c r="A1" s="368" t="s">
        <v>403</v>
      </c>
      <c r="B1" s="368"/>
      <c r="C1" s="368"/>
      <c r="D1" s="368"/>
      <c r="E1" s="368"/>
      <c r="F1" s="368"/>
      <c r="G1" s="368"/>
      <c r="H1" s="368"/>
      <c r="I1" s="368"/>
    </row>
    <row r="2" spans="1:12" ht="15.75" x14ac:dyDescent="0.25">
      <c r="A2" s="359" t="s">
        <v>1</v>
      </c>
      <c r="B2" s="359"/>
      <c r="C2" s="359"/>
      <c r="D2" s="359"/>
      <c r="E2" s="359"/>
      <c r="F2" s="359"/>
      <c r="G2" s="359"/>
      <c r="H2" s="359"/>
      <c r="I2" s="359"/>
    </row>
    <row r="3" spans="1:12" ht="15.75" x14ac:dyDescent="0.25">
      <c r="A3" s="360" t="s">
        <v>9</v>
      </c>
      <c r="B3" s="360"/>
      <c r="C3" s="360"/>
      <c r="D3" s="360"/>
      <c r="E3" s="360"/>
      <c r="F3" s="360"/>
      <c r="G3" s="360"/>
      <c r="H3" s="360"/>
      <c r="I3" s="360"/>
    </row>
    <row r="4" spans="1:12" ht="15.75" x14ac:dyDescent="0.25">
      <c r="A4" s="359" t="s">
        <v>32</v>
      </c>
      <c r="B4" s="359"/>
      <c r="C4" s="359"/>
      <c r="D4" s="359"/>
      <c r="E4" s="359"/>
      <c r="F4" s="359"/>
      <c r="G4" s="359"/>
      <c r="H4" s="359"/>
      <c r="I4" s="359"/>
    </row>
    <row r="5" spans="1:12" ht="15.75" x14ac:dyDescent="0.25">
      <c r="A5" s="40"/>
      <c r="B5" s="3"/>
      <c r="C5" s="3"/>
      <c r="D5" s="3"/>
      <c r="E5" s="3"/>
      <c r="F5" s="3"/>
      <c r="G5" s="3"/>
      <c r="H5" s="3"/>
      <c r="I5" s="39"/>
    </row>
    <row r="6" spans="1:12" ht="44.45" customHeight="1" x14ac:dyDescent="0.25">
      <c r="A6" s="265" t="s">
        <v>244</v>
      </c>
      <c r="B6" s="265" t="s">
        <v>10</v>
      </c>
      <c r="C6" s="266" t="s">
        <v>11</v>
      </c>
      <c r="D6" s="267" t="s">
        <v>21</v>
      </c>
      <c r="E6" s="267" t="s">
        <v>36</v>
      </c>
      <c r="F6" s="266" t="s">
        <v>38</v>
      </c>
      <c r="G6" s="266" t="s">
        <v>37</v>
      </c>
      <c r="H6" s="265" t="s">
        <v>23</v>
      </c>
      <c r="I6" s="266" t="s">
        <v>12</v>
      </c>
    </row>
    <row r="7" spans="1:12" s="91" customFormat="1" ht="18.75" customHeight="1" x14ac:dyDescent="0.25">
      <c r="A7" s="79"/>
      <c r="B7" s="290" t="s">
        <v>8</v>
      </c>
      <c r="C7" s="291"/>
      <c r="D7" s="292">
        <f>SUM(D8+D10+D16+D28)</f>
        <v>75726240.140000001</v>
      </c>
      <c r="E7" s="291"/>
      <c r="F7" s="291"/>
      <c r="G7" s="292">
        <f>SUM(G8+G10+G16+G28)</f>
        <v>32659534.435187999</v>
      </c>
      <c r="H7" s="292">
        <f>SUM(H8+H10+H16+H28)</f>
        <v>43066705.704812005</v>
      </c>
      <c r="I7" s="291"/>
    </row>
    <row r="8" spans="1:12" ht="16.5" customHeight="1" x14ac:dyDescent="0.25">
      <c r="A8" s="369" t="s">
        <v>51</v>
      </c>
      <c r="B8" s="370"/>
      <c r="C8" s="293"/>
      <c r="D8" s="270">
        <f>SUM(D9)</f>
        <v>968749.89</v>
      </c>
      <c r="E8" s="294"/>
      <c r="F8" s="295"/>
      <c r="G8" s="270">
        <f>SUM(G9)</f>
        <v>526927.56000000006</v>
      </c>
      <c r="H8" s="270">
        <f>SUM(H9)</f>
        <v>441822.32999999996</v>
      </c>
      <c r="I8" s="230"/>
    </row>
    <row r="9" spans="1:12" ht="124.5" customHeight="1" x14ac:dyDescent="0.25">
      <c r="A9" s="58">
        <v>1</v>
      </c>
      <c r="B9" s="43" t="s">
        <v>155</v>
      </c>
      <c r="C9" s="4" t="s">
        <v>33</v>
      </c>
      <c r="D9" s="5">
        <v>968749.89</v>
      </c>
      <c r="E9" s="7">
        <v>0.7</v>
      </c>
      <c r="F9" s="7">
        <v>0.54</v>
      </c>
      <c r="G9" s="5">
        <v>526927.56000000006</v>
      </c>
      <c r="H9" s="5">
        <f>SUM(D9-G9)</f>
        <v>441822.32999999996</v>
      </c>
      <c r="I9" s="6" t="s">
        <v>216</v>
      </c>
      <c r="L9" s="91"/>
    </row>
    <row r="10" spans="1:12" ht="18" x14ac:dyDescent="0.25">
      <c r="A10" s="369" t="s">
        <v>6</v>
      </c>
      <c r="B10" s="370"/>
      <c r="C10" s="293"/>
      <c r="D10" s="270">
        <f>SUM(D11:D15)</f>
        <v>39103367.839999996</v>
      </c>
      <c r="E10" s="294"/>
      <c r="F10" s="296"/>
      <c r="G10" s="270">
        <f>SUM(G11:G15)</f>
        <v>21396890.075188</v>
      </c>
      <c r="H10" s="270">
        <f>SUM(H11:H15)</f>
        <v>17706477.764812</v>
      </c>
      <c r="I10" s="230"/>
    </row>
    <row r="11" spans="1:12" ht="156" customHeight="1" x14ac:dyDescent="0.25">
      <c r="A11" s="58">
        <v>2</v>
      </c>
      <c r="B11" s="44" t="s">
        <v>156</v>
      </c>
      <c r="C11" s="44" t="s">
        <v>34</v>
      </c>
      <c r="D11" s="5">
        <v>5777412.5199999996</v>
      </c>
      <c r="E11" s="7">
        <v>0.95</v>
      </c>
      <c r="F11" s="7">
        <v>0.95</v>
      </c>
      <c r="G11" s="5">
        <v>5470631.9151879996</v>
      </c>
      <c r="H11" s="5">
        <v>306780.60481199995</v>
      </c>
      <c r="I11" s="142" t="s">
        <v>309</v>
      </c>
    </row>
    <row r="12" spans="1:12" ht="171.75" customHeight="1" x14ac:dyDescent="0.25">
      <c r="A12" s="58">
        <v>3</v>
      </c>
      <c r="B12" s="44" t="s">
        <v>161</v>
      </c>
      <c r="C12" s="4" t="s">
        <v>35</v>
      </c>
      <c r="D12" s="5">
        <v>5691558.9100000001</v>
      </c>
      <c r="E12" s="7">
        <v>0.8</v>
      </c>
      <c r="F12" s="7">
        <v>0.73</v>
      </c>
      <c r="G12" s="5">
        <v>4137702.03</v>
      </c>
      <c r="H12" s="5">
        <f>SUM(D12-G12)</f>
        <v>1553856.8800000004</v>
      </c>
      <c r="I12" s="6" t="s">
        <v>201</v>
      </c>
    </row>
    <row r="13" spans="1:12" ht="129" customHeight="1" x14ac:dyDescent="0.25">
      <c r="A13" s="58">
        <v>4</v>
      </c>
      <c r="B13" s="44" t="s">
        <v>162</v>
      </c>
      <c r="C13" s="4" t="s">
        <v>35</v>
      </c>
      <c r="D13" s="5">
        <v>9998203.8699999992</v>
      </c>
      <c r="E13" s="7">
        <v>0</v>
      </c>
      <c r="F13" s="7">
        <v>0</v>
      </c>
      <c r="G13" s="87">
        <f>D13*F13</f>
        <v>0</v>
      </c>
      <c r="H13" s="5">
        <f>SUM(D13-G13)</f>
        <v>9998203.8699999992</v>
      </c>
      <c r="I13" s="6" t="s">
        <v>217</v>
      </c>
    </row>
    <row r="14" spans="1:12" ht="126" customHeight="1" x14ac:dyDescent="0.25">
      <c r="A14" s="58">
        <v>5</v>
      </c>
      <c r="B14" s="44" t="s">
        <v>163</v>
      </c>
      <c r="C14" s="4" t="s">
        <v>35</v>
      </c>
      <c r="D14" s="5">
        <v>4962042.54</v>
      </c>
      <c r="E14" s="7">
        <v>0</v>
      </c>
      <c r="F14" s="7">
        <v>0</v>
      </c>
      <c r="G14" s="87">
        <f>D14*F14</f>
        <v>0</v>
      </c>
      <c r="H14" s="5">
        <f>SUM(D14-G14)</f>
        <v>4962042.54</v>
      </c>
      <c r="I14" s="6" t="s">
        <v>202</v>
      </c>
    </row>
    <row r="15" spans="1:12" ht="159.75" customHeight="1" x14ac:dyDescent="0.25">
      <c r="A15" s="58">
        <v>6</v>
      </c>
      <c r="B15" s="43" t="s">
        <v>136</v>
      </c>
      <c r="C15" s="4" t="s">
        <v>35</v>
      </c>
      <c r="D15" s="5">
        <v>12674150</v>
      </c>
      <c r="E15" s="7">
        <v>0.99</v>
      </c>
      <c r="F15" s="7">
        <v>0.93</v>
      </c>
      <c r="G15" s="5">
        <v>11788556.130000001</v>
      </c>
      <c r="H15" s="5">
        <f>D15-G15</f>
        <v>885593.86999999918</v>
      </c>
      <c r="I15" s="6" t="s">
        <v>238</v>
      </c>
    </row>
    <row r="16" spans="1:12" ht="18" x14ac:dyDescent="0.25">
      <c r="A16" s="369" t="s">
        <v>138</v>
      </c>
      <c r="B16" s="370"/>
      <c r="C16" s="293"/>
      <c r="D16" s="270">
        <f>SUM(D17:D27)</f>
        <v>35545967.910000004</v>
      </c>
      <c r="E16" s="294"/>
      <c r="F16" s="296"/>
      <c r="G16" s="270">
        <f>SUM(G17:G27)</f>
        <v>10724481.800000001</v>
      </c>
      <c r="H16" s="270">
        <f>SUM(H17:H27)</f>
        <v>24821486.110000003</v>
      </c>
      <c r="I16" s="230"/>
    </row>
    <row r="17" spans="1:9" ht="119.25" customHeight="1" x14ac:dyDescent="0.25">
      <c r="A17" s="58">
        <v>7</v>
      </c>
      <c r="B17" s="43" t="s">
        <v>157</v>
      </c>
      <c r="C17" s="45" t="s">
        <v>35</v>
      </c>
      <c r="D17" s="46">
        <v>10897845.41</v>
      </c>
      <c r="E17" s="7">
        <v>0.13</v>
      </c>
      <c r="F17" s="7">
        <v>0.34</v>
      </c>
      <c r="G17" s="5">
        <v>3720840.3</v>
      </c>
      <c r="H17" s="5">
        <f t="shared" ref="H17:H20" si="0">SUM(D17-G17)</f>
        <v>7177005.1100000003</v>
      </c>
      <c r="I17" s="95" t="s">
        <v>239</v>
      </c>
    </row>
    <row r="18" spans="1:9" ht="110.25" customHeight="1" x14ac:dyDescent="0.25">
      <c r="A18" s="58">
        <v>8</v>
      </c>
      <c r="B18" s="92" t="s">
        <v>158</v>
      </c>
      <c r="C18" s="4" t="s">
        <v>35</v>
      </c>
      <c r="D18" s="5">
        <v>4490029.2300000004</v>
      </c>
      <c r="E18" s="7">
        <v>0.35</v>
      </c>
      <c r="F18" s="7">
        <v>0.26</v>
      </c>
      <c r="G18" s="5">
        <v>1188159.69</v>
      </c>
      <c r="H18" s="5">
        <f t="shared" si="0"/>
        <v>3301869.5400000005</v>
      </c>
      <c r="I18" s="95" t="s">
        <v>240</v>
      </c>
    </row>
    <row r="19" spans="1:9" ht="156.75" customHeight="1" x14ac:dyDescent="0.25">
      <c r="A19" s="58">
        <v>9</v>
      </c>
      <c r="B19" s="47" t="s">
        <v>159</v>
      </c>
      <c r="C19" s="4" t="s">
        <v>35</v>
      </c>
      <c r="D19" s="5">
        <v>5887649.0300000003</v>
      </c>
      <c r="E19" s="7">
        <v>0</v>
      </c>
      <c r="F19" s="7">
        <v>0.2</v>
      </c>
      <c r="G19" s="5">
        <v>1177529.81</v>
      </c>
      <c r="H19" s="5">
        <f t="shared" si="0"/>
        <v>4710119.2200000007</v>
      </c>
      <c r="I19" s="95" t="s">
        <v>207</v>
      </c>
    </row>
    <row r="20" spans="1:9" ht="168.75" customHeight="1" x14ac:dyDescent="0.25">
      <c r="A20" s="58">
        <v>10</v>
      </c>
      <c r="B20" s="47" t="s">
        <v>160</v>
      </c>
      <c r="C20" s="4" t="s">
        <v>35</v>
      </c>
      <c r="D20" s="5">
        <v>5991593.2800000003</v>
      </c>
      <c r="E20" s="7">
        <v>0.01</v>
      </c>
      <c r="F20" s="7">
        <v>0.2</v>
      </c>
      <c r="G20" s="5">
        <v>1198318.6599999999</v>
      </c>
      <c r="H20" s="5">
        <f t="shared" si="0"/>
        <v>4793274.62</v>
      </c>
      <c r="I20" s="95" t="s">
        <v>289</v>
      </c>
    </row>
    <row r="21" spans="1:9" ht="115.5" customHeight="1" x14ac:dyDescent="0.25">
      <c r="A21" s="74">
        <v>11</v>
      </c>
      <c r="B21" s="47" t="s">
        <v>139</v>
      </c>
      <c r="C21" s="48"/>
      <c r="D21" s="5">
        <v>516348.86</v>
      </c>
      <c r="E21" s="7">
        <v>1</v>
      </c>
      <c r="F21" s="7">
        <v>0.82</v>
      </c>
      <c r="G21" s="5">
        <v>422525.16</v>
      </c>
      <c r="H21" s="5">
        <f>SUM(D21-G21)</f>
        <v>93823.700000000012</v>
      </c>
      <c r="I21" s="95" t="s">
        <v>208</v>
      </c>
    </row>
    <row r="22" spans="1:9" ht="119.25" customHeight="1" x14ac:dyDescent="0.25">
      <c r="A22" s="58">
        <v>12</v>
      </c>
      <c r="B22" s="47" t="s">
        <v>164</v>
      </c>
      <c r="C22" s="48" t="s">
        <v>28</v>
      </c>
      <c r="D22" s="5">
        <v>706296.3</v>
      </c>
      <c r="E22" s="7">
        <v>1</v>
      </c>
      <c r="F22" s="7">
        <v>0.92</v>
      </c>
      <c r="G22" s="5">
        <v>647438.34</v>
      </c>
      <c r="H22" s="5">
        <f>SUM(D22-G22)</f>
        <v>58857.960000000079</v>
      </c>
      <c r="I22" s="95" t="s">
        <v>283</v>
      </c>
    </row>
    <row r="23" spans="1:9" ht="112.5" customHeight="1" x14ac:dyDescent="0.25">
      <c r="A23" s="58">
        <v>13</v>
      </c>
      <c r="B23" s="67" t="s">
        <v>154</v>
      </c>
      <c r="C23" s="4" t="s">
        <v>30</v>
      </c>
      <c r="D23" s="5">
        <v>324276.88</v>
      </c>
      <c r="E23" s="7">
        <v>0.7</v>
      </c>
      <c r="F23" s="7">
        <v>0.31</v>
      </c>
      <c r="G23" s="5">
        <v>101521.28</v>
      </c>
      <c r="H23" s="5">
        <f>SUM(D23-G23)</f>
        <v>222755.6</v>
      </c>
      <c r="I23" s="95" t="s">
        <v>218</v>
      </c>
    </row>
    <row r="24" spans="1:9" ht="198.75" customHeight="1" x14ac:dyDescent="0.25">
      <c r="A24" s="56">
        <v>14</v>
      </c>
      <c r="B24" s="67" t="s">
        <v>140</v>
      </c>
      <c r="C24" s="6" t="s">
        <v>31</v>
      </c>
      <c r="D24" s="5">
        <v>1871500</v>
      </c>
      <c r="E24" s="7">
        <v>0.11</v>
      </c>
      <c r="F24" s="7">
        <v>0.1</v>
      </c>
      <c r="G24" s="5">
        <v>194082.9</v>
      </c>
      <c r="H24" s="5">
        <f>SUM(D24-G24)</f>
        <v>1677417.1</v>
      </c>
      <c r="I24" s="95" t="s">
        <v>241</v>
      </c>
    </row>
    <row r="25" spans="1:9" ht="122.45" customHeight="1" x14ac:dyDescent="0.25">
      <c r="A25" s="57">
        <v>15</v>
      </c>
      <c r="B25" s="139" t="s">
        <v>189</v>
      </c>
      <c r="C25" s="54" t="s">
        <v>87</v>
      </c>
      <c r="D25" s="46">
        <v>320566.65000000002</v>
      </c>
      <c r="E25" s="55">
        <v>0.5</v>
      </c>
      <c r="F25" s="55">
        <v>0</v>
      </c>
      <c r="G25" s="46">
        <v>0</v>
      </c>
      <c r="H25" s="46">
        <f>D25-G25</f>
        <v>320566.65000000002</v>
      </c>
      <c r="I25" s="143" t="s">
        <v>219</v>
      </c>
    </row>
    <row r="26" spans="1:9" ht="140.25" customHeight="1" x14ac:dyDescent="0.25">
      <c r="A26" s="58">
        <v>16</v>
      </c>
      <c r="B26" s="63" t="s">
        <v>206</v>
      </c>
      <c r="C26" s="59"/>
      <c r="D26" s="5">
        <v>1527960</v>
      </c>
      <c r="E26" s="60">
        <v>0.05</v>
      </c>
      <c r="F26" s="87">
        <v>0</v>
      </c>
      <c r="G26" s="87">
        <v>0</v>
      </c>
      <c r="H26" s="61">
        <f>D26-G26</f>
        <v>1527960</v>
      </c>
      <c r="I26" s="85" t="s">
        <v>303</v>
      </c>
    </row>
    <row r="27" spans="1:9" ht="213" customHeight="1" x14ac:dyDescent="0.25">
      <c r="A27" s="80">
        <v>17</v>
      </c>
      <c r="B27" s="65" t="s">
        <v>211</v>
      </c>
      <c r="C27" s="59"/>
      <c r="D27" s="5">
        <v>3011902.27</v>
      </c>
      <c r="E27" s="60">
        <v>1</v>
      </c>
      <c r="F27" s="60">
        <v>0.69</v>
      </c>
      <c r="G27" s="5">
        <v>2074065.66</v>
      </c>
      <c r="H27" s="5">
        <f>D27-G27</f>
        <v>937836.6100000001</v>
      </c>
      <c r="I27" s="85" t="s">
        <v>310</v>
      </c>
    </row>
    <row r="28" spans="1:9" ht="17.25" customHeight="1" x14ac:dyDescent="0.25">
      <c r="A28" s="367" t="s">
        <v>92</v>
      </c>
      <c r="B28" s="367" t="s">
        <v>305</v>
      </c>
      <c r="C28" s="297"/>
      <c r="D28" s="298">
        <f>D29</f>
        <v>108154.5</v>
      </c>
      <c r="E28" s="299"/>
      <c r="F28" s="299"/>
      <c r="G28" s="300">
        <f>G29</f>
        <v>11235</v>
      </c>
      <c r="H28" s="298">
        <f>SUM(H29)</f>
        <v>96919.5</v>
      </c>
      <c r="I28" s="230"/>
    </row>
    <row r="29" spans="1:9" ht="119.25" customHeight="1" x14ac:dyDescent="0.25">
      <c r="A29" s="81">
        <v>18</v>
      </c>
      <c r="B29" s="138" t="s">
        <v>212</v>
      </c>
      <c r="C29" s="69"/>
      <c r="D29" s="132">
        <v>108154.5</v>
      </c>
      <c r="E29" s="133">
        <v>0.13</v>
      </c>
      <c r="F29" s="134">
        <v>0.13</v>
      </c>
      <c r="G29" s="135">
        <v>11235</v>
      </c>
      <c r="H29" s="132">
        <f>D29-G29</f>
        <v>96919.5</v>
      </c>
      <c r="I29" s="138" t="s">
        <v>312</v>
      </c>
    </row>
    <row r="31" spans="1:9" ht="16.5" x14ac:dyDescent="0.3">
      <c r="A31" s="1" t="s">
        <v>225</v>
      </c>
    </row>
  </sheetData>
  <sheetProtection formatCells="0" formatColumns="0" formatRows="0" insertColumns="0" insertRows="0" insertHyperlinks="0" deleteColumns="0" deleteRows="0" sort="0" autoFilter="0" pivotTables="0"/>
  <mergeCells count="8">
    <mergeCell ref="A28:B28"/>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zoomScale="70" zoomScaleNormal="70" workbookViewId="0">
      <pane ySplit="6" topLeftCell="A25" activePane="bottomLeft" state="frozen"/>
      <selection pane="bottomLeft" activeCell="M27" sqref="M27"/>
    </sheetView>
  </sheetViews>
  <sheetFormatPr baseColWidth="10" defaultRowHeight="15" x14ac:dyDescent="0.25"/>
  <cols>
    <col min="1" max="1" width="5" style="78" customWidth="1"/>
    <col min="2" max="2" width="20.5703125" customWidth="1"/>
    <col min="3" max="3" width="52.5703125" customWidth="1"/>
    <col min="4" max="4" width="21.28515625" customWidth="1"/>
    <col min="5" max="5" width="20.140625" customWidth="1"/>
    <col min="6" max="6" width="17.7109375" customWidth="1"/>
    <col min="7" max="7" width="56" customWidth="1"/>
  </cols>
  <sheetData>
    <row r="1" spans="1:7" ht="30" customHeight="1" x14ac:dyDescent="0.25">
      <c r="A1" s="371" t="s">
        <v>379</v>
      </c>
      <c r="B1" s="371"/>
      <c r="C1" s="371"/>
      <c r="D1" s="371"/>
      <c r="E1" s="371"/>
      <c r="F1" s="371"/>
      <c r="G1" s="371"/>
    </row>
    <row r="2" spans="1:7" ht="15.75" customHeight="1" x14ac:dyDescent="0.25">
      <c r="A2" s="327" t="s">
        <v>1</v>
      </c>
      <c r="B2" s="327"/>
      <c r="C2" s="327"/>
      <c r="D2" s="327"/>
      <c r="E2" s="327"/>
      <c r="F2" s="327"/>
      <c r="G2" s="327"/>
    </row>
    <row r="3" spans="1:7" ht="15.75" customHeight="1" x14ac:dyDescent="0.25">
      <c r="A3" s="372" t="s">
        <v>112</v>
      </c>
      <c r="B3" s="372"/>
      <c r="C3" s="372"/>
      <c r="D3" s="372"/>
      <c r="E3" s="372"/>
      <c r="F3" s="372"/>
      <c r="G3" s="372"/>
    </row>
    <row r="4" spans="1:7" ht="16.5" customHeight="1" x14ac:dyDescent="0.25">
      <c r="A4" s="372"/>
      <c r="B4" s="372"/>
      <c r="C4" s="372"/>
      <c r="D4" s="372"/>
      <c r="E4" s="372"/>
      <c r="F4" s="372"/>
      <c r="G4" s="372"/>
    </row>
    <row r="5" spans="1:7" ht="55.5" customHeight="1" x14ac:dyDescent="0.25">
      <c r="A5" s="236" t="s">
        <v>2</v>
      </c>
      <c r="B5" s="236" t="s">
        <v>7</v>
      </c>
      <c r="C5" s="237" t="s">
        <v>4</v>
      </c>
      <c r="D5" s="238" t="s">
        <v>174</v>
      </c>
      <c r="E5" s="238" t="s">
        <v>222</v>
      </c>
      <c r="F5" s="237" t="s">
        <v>167</v>
      </c>
      <c r="G5" s="237" t="s">
        <v>235</v>
      </c>
    </row>
    <row r="6" spans="1:7" ht="21" x14ac:dyDescent="0.35">
      <c r="A6" s="376" t="s">
        <v>5</v>
      </c>
      <c r="B6" s="376"/>
      <c r="C6" s="376"/>
      <c r="D6" s="311">
        <f>SUM(D7+D12+D15+D26+D28+D38+D46+D10+D24)</f>
        <v>87872428.520000011</v>
      </c>
      <c r="E6" s="312"/>
      <c r="F6" s="312"/>
      <c r="G6" s="313"/>
    </row>
    <row r="7" spans="1:7" ht="16.5" thickBot="1" x14ac:dyDescent="0.3">
      <c r="A7" s="373" t="s">
        <v>0</v>
      </c>
      <c r="B7" s="336"/>
      <c r="C7" s="336"/>
      <c r="D7" s="301">
        <f>SUM(D8:D9)</f>
        <v>6528320.9299999997</v>
      </c>
      <c r="E7" s="302"/>
      <c r="F7" s="303"/>
      <c r="G7" s="303"/>
    </row>
    <row r="8" spans="1:7" ht="93" customHeight="1" thickTop="1" x14ac:dyDescent="0.25">
      <c r="A8" s="75">
        <v>1</v>
      </c>
      <c r="B8" s="93" t="s">
        <v>113</v>
      </c>
      <c r="C8" s="109" t="s">
        <v>331</v>
      </c>
      <c r="D8" s="214">
        <v>3330587.99</v>
      </c>
      <c r="E8" s="90">
        <v>1</v>
      </c>
      <c r="F8" s="102">
        <v>1</v>
      </c>
      <c r="G8" s="62" t="s">
        <v>269</v>
      </c>
    </row>
    <row r="9" spans="1:7" ht="93" customHeight="1" x14ac:dyDescent="0.25">
      <c r="A9" s="75">
        <v>2</v>
      </c>
      <c r="B9" s="93" t="s">
        <v>274</v>
      </c>
      <c r="C9" s="109" t="s">
        <v>336</v>
      </c>
      <c r="D9" s="214">
        <v>3197732.94</v>
      </c>
      <c r="E9" s="90">
        <v>1</v>
      </c>
      <c r="F9" s="90">
        <v>1</v>
      </c>
      <c r="G9" s="65" t="s">
        <v>275</v>
      </c>
    </row>
    <row r="10" spans="1:7" ht="15.75" customHeight="1" thickBot="1" x14ac:dyDescent="0.3">
      <c r="A10" s="373" t="s">
        <v>51</v>
      </c>
      <c r="B10" s="377"/>
      <c r="C10" s="377"/>
      <c r="D10" s="304">
        <f>SUM(D11)</f>
        <v>848464.43</v>
      </c>
      <c r="E10" s="374"/>
      <c r="F10" s="374"/>
      <c r="G10" s="220"/>
    </row>
    <row r="11" spans="1:7" ht="80.25" customHeight="1" thickTop="1" x14ac:dyDescent="0.25">
      <c r="A11" s="116">
        <v>3</v>
      </c>
      <c r="B11" s="115" t="s">
        <v>51</v>
      </c>
      <c r="C11" s="65" t="s">
        <v>110</v>
      </c>
      <c r="D11" s="214">
        <v>848464.43</v>
      </c>
      <c r="E11" s="90">
        <v>1</v>
      </c>
      <c r="F11" s="90">
        <v>1</v>
      </c>
      <c r="G11" s="65" t="s">
        <v>276</v>
      </c>
    </row>
    <row r="12" spans="1:7" ht="16.5" thickBot="1" x14ac:dyDescent="0.3">
      <c r="A12" s="373" t="s">
        <v>54</v>
      </c>
      <c r="B12" s="377"/>
      <c r="C12" s="377"/>
      <c r="D12" s="305">
        <f>SUM(D13:D14)</f>
        <v>4015017.54</v>
      </c>
      <c r="E12" s="306"/>
      <c r="F12" s="307"/>
      <c r="G12" s="308"/>
    </row>
    <row r="13" spans="1:7" ht="51" customHeight="1" thickTop="1" x14ac:dyDescent="0.25">
      <c r="A13" s="75">
        <v>4</v>
      </c>
      <c r="B13" s="93" t="s">
        <v>114</v>
      </c>
      <c r="C13" s="109" t="s">
        <v>115</v>
      </c>
      <c r="D13" s="214">
        <v>3365190.54</v>
      </c>
      <c r="E13" s="49">
        <v>1</v>
      </c>
      <c r="F13" s="101">
        <v>1</v>
      </c>
      <c r="G13" s="62" t="s">
        <v>270</v>
      </c>
    </row>
    <row r="14" spans="1:7" ht="99.75" customHeight="1" x14ac:dyDescent="0.25">
      <c r="A14" s="75">
        <v>5</v>
      </c>
      <c r="B14" s="93" t="s">
        <v>116</v>
      </c>
      <c r="C14" s="109" t="s">
        <v>271</v>
      </c>
      <c r="D14" s="215">
        <v>649827</v>
      </c>
      <c r="E14" s="49">
        <v>1</v>
      </c>
      <c r="F14" s="101">
        <v>1</v>
      </c>
      <c r="G14" s="85" t="s">
        <v>272</v>
      </c>
    </row>
    <row r="15" spans="1:7" ht="15.75" x14ac:dyDescent="0.25">
      <c r="A15" s="336" t="s">
        <v>6</v>
      </c>
      <c r="B15" s="336"/>
      <c r="C15" s="336"/>
      <c r="D15" s="301">
        <f>SUM(D16:D23)</f>
        <v>13558860.969999999</v>
      </c>
      <c r="E15" s="302"/>
      <c r="F15" s="303"/>
      <c r="G15" s="309"/>
    </row>
    <row r="16" spans="1:7" s="105" customFormat="1" ht="97.5" customHeight="1" x14ac:dyDescent="0.25">
      <c r="A16" s="106">
        <v>6</v>
      </c>
      <c r="B16" s="107" t="s">
        <v>6</v>
      </c>
      <c r="C16" s="109" t="s">
        <v>251</v>
      </c>
      <c r="D16" s="214">
        <v>533383.37</v>
      </c>
      <c r="E16" s="49">
        <v>1</v>
      </c>
      <c r="F16" s="49">
        <v>1</v>
      </c>
      <c r="G16" s="108" t="s">
        <v>252</v>
      </c>
    </row>
    <row r="17" spans="1:7" s="105" customFormat="1" ht="114.75" customHeight="1" x14ac:dyDescent="0.25">
      <c r="A17" s="106">
        <v>7</v>
      </c>
      <c r="B17" s="107" t="s">
        <v>6</v>
      </c>
      <c r="C17" s="109" t="s">
        <v>58</v>
      </c>
      <c r="D17" s="214">
        <v>5155466.0599999996</v>
      </c>
      <c r="E17" s="49">
        <v>1</v>
      </c>
      <c r="F17" s="129">
        <v>1</v>
      </c>
      <c r="G17" s="108" t="s">
        <v>286</v>
      </c>
    </row>
    <row r="18" spans="1:7" ht="51" customHeight="1" x14ac:dyDescent="0.25">
      <c r="A18" s="76">
        <v>8</v>
      </c>
      <c r="B18" s="99" t="s">
        <v>117</v>
      </c>
      <c r="C18" s="109" t="s">
        <v>67</v>
      </c>
      <c r="D18" s="214">
        <v>4011258.05</v>
      </c>
      <c r="E18" s="49">
        <v>1</v>
      </c>
      <c r="F18" s="102">
        <v>1</v>
      </c>
      <c r="G18" s="65" t="s">
        <v>245</v>
      </c>
    </row>
    <row r="19" spans="1:7" ht="69.75" customHeight="1" x14ac:dyDescent="0.25">
      <c r="A19" s="75">
        <v>9</v>
      </c>
      <c r="B19" s="99" t="s">
        <v>118</v>
      </c>
      <c r="C19" s="109" t="s">
        <v>119</v>
      </c>
      <c r="D19" s="214">
        <v>677143.2</v>
      </c>
      <c r="E19" s="49">
        <v>1</v>
      </c>
      <c r="F19" s="102">
        <v>1</v>
      </c>
      <c r="G19" s="65" t="s">
        <v>246</v>
      </c>
    </row>
    <row r="20" spans="1:7" ht="43.5" customHeight="1" x14ac:dyDescent="0.25">
      <c r="A20" s="58">
        <v>10</v>
      </c>
      <c r="B20" s="6" t="s">
        <v>165</v>
      </c>
      <c r="C20" s="6" t="s">
        <v>166</v>
      </c>
      <c r="D20" s="215">
        <v>618900.29</v>
      </c>
      <c r="E20" s="38">
        <v>1</v>
      </c>
      <c r="F20" s="102">
        <v>1</v>
      </c>
      <c r="G20" s="65" t="s">
        <v>249</v>
      </c>
    </row>
    <row r="21" spans="1:7" ht="54" customHeight="1" x14ac:dyDescent="0.25">
      <c r="A21" s="77">
        <v>11</v>
      </c>
      <c r="B21" s="100" t="s">
        <v>199</v>
      </c>
      <c r="C21" s="63" t="s">
        <v>198</v>
      </c>
      <c r="D21" s="214">
        <v>541800</v>
      </c>
      <c r="E21" s="49">
        <v>1</v>
      </c>
      <c r="F21" s="101">
        <v>1</v>
      </c>
      <c r="G21" s="65" t="s">
        <v>247</v>
      </c>
    </row>
    <row r="22" spans="1:7" ht="135" customHeight="1" x14ac:dyDescent="0.25">
      <c r="A22" s="77">
        <v>12</v>
      </c>
      <c r="B22" s="121" t="s">
        <v>284</v>
      </c>
      <c r="C22" s="63" t="s">
        <v>250</v>
      </c>
      <c r="D22" s="214">
        <v>1278650</v>
      </c>
      <c r="E22" s="49">
        <v>1</v>
      </c>
      <c r="F22" s="101">
        <v>1</v>
      </c>
      <c r="G22" s="65" t="s">
        <v>285</v>
      </c>
    </row>
    <row r="23" spans="1:7" ht="84" customHeight="1" x14ac:dyDescent="0.25">
      <c r="A23" s="75">
        <v>13</v>
      </c>
      <c r="B23" s="100" t="s">
        <v>200</v>
      </c>
      <c r="C23" s="63" t="s">
        <v>188</v>
      </c>
      <c r="D23" s="214">
        <v>742260</v>
      </c>
      <c r="E23" s="49">
        <v>1</v>
      </c>
      <c r="F23" s="101">
        <v>1</v>
      </c>
      <c r="G23" s="65" t="s">
        <v>248</v>
      </c>
    </row>
    <row r="24" spans="1:7" ht="16.5" thickBot="1" x14ac:dyDescent="0.3">
      <c r="A24" s="373" t="s">
        <v>149</v>
      </c>
      <c r="B24" s="336"/>
      <c r="C24" s="336"/>
      <c r="D24" s="301">
        <f>SUM(D25)</f>
        <v>1583112.97</v>
      </c>
      <c r="E24" s="302"/>
      <c r="F24" s="303"/>
      <c r="G24" s="310"/>
    </row>
    <row r="25" spans="1:7" ht="164.25" customHeight="1" thickTop="1" x14ac:dyDescent="0.25">
      <c r="A25" s="75">
        <v>14</v>
      </c>
      <c r="B25" s="178" t="s">
        <v>370</v>
      </c>
      <c r="C25" s="24" t="s">
        <v>369</v>
      </c>
      <c r="D25" s="149">
        <v>1583112.97</v>
      </c>
      <c r="E25" s="151">
        <v>1</v>
      </c>
      <c r="F25" s="151">
        <v>1</v>
      </c>
      <c r="G25" s="187" t="s">
        <v>318</v>
      </c>
    </row>
    <row r="26" spans="1:7" ht="16.5" thickBot="1" x14ac:dyDescent="0.3">
      <c r="A26" s="373" t="s">
        <v>120</v>
      </c>
      <c r="B26" s="336"/>
      <c r="C26" s="336"/>
      <c r="D26" s="301">
        <f>SUM(D27:D27)</f>
        <v>4107740.08</v>
      </c>
      <c r="E26" s="302"/>
      <c r="F26" s="303"/>
      <c r="G26" s="310"/>
    </row>
    <row r="27" spans="1:7" ht="71.25" customHeight="1" thickTop="1" x14ac:dyDescent="0.25">
      <c r="A27" s="75">
        <v>15</v>
      </c>
      <c r="B27" s="41" t="s">
        <v>121</v>
      </c>
      <c r="C27" s="109" t="s">
        <v>122</v>
      </c>
      <c r="D27" s="214">
        <v>4107740.08</v>
      </c>
      <c r="E27" s="49">
        <v>1</v>
      </c>
      <c r="F27" s="101">
        <v>1</v>
      </c>
      <c r="G27" s="65" t="s">
        <v>253</v>
      </c>
    </row>
    <row r="28" spans="1:7" ht="16.5" thickBot="1" x14ac:dyDescent="0.3">
      <c r="A28" s="373" t="s">
        <v>123</v>
      </c>
      <c r="B28" s="336"/>
      <c r="C28" s="336"/>
      <c r="D28" s="301">
        <f>SUM(D29:D37)</f>
        <v>14819746.26</v>
      </c>
      <c r="E28" s="302"/>
      <c r="F28" s="303"/>
      <c r="G28" s="310"/>
    </row>
    <row r="29" spans="1:7" ht="46.5" customHeight="1" thickTop="1" x14ac:dyDescent="0.25">
      <c r="A29" s="75">
        <v>16</v>
      </c>
      <c r="B29" s="41" t="s">
        <v>90</v>
      </c>
      <c r="C29" s="109" t="s">
        <v>124</v>
      </c>
      <c r="D29" s="214">
        <v>144450</v>
      </c>
      <c r="E29" s="49">
        <v>1</v>
      </c>
      <c r="F29" s="101">
        <v>1</v>
      </c>
      <c r="G29" s="65" t="s">
        <v>268</v>
      </c>
    </row>
    <row r="30" spans="1:7" ht="79.5" customHeight="1" x14ac:dyDescent="0.25">
      <c r="A30" s="75">
        <v>17</v>
      </c>
      <c r="B30" s="41" t="s">
        <v>125</v>
      </c>
      <c r="C30" s="109" t="s">
        <v>126</v>
      </c>
      <c r="D30" s="214">
        <v>2268926.27</v>
      </c>
      <c r="E30" s="51">
        <v>1</v>
      </c>
      <c r="F30" s="101">
        <v>1</v>
      </c>
      <c r="G30" s="65" t="s">
        <v>254</v>
      </c>
    </row>
    <row r="31" spans="1:7" ht="51.75" customHeight="1" x14ac:dyDescent="0.25">
      <c r="A31" s="75">
        <v>18</v>
      </c>
      <c r="B31" s="41" t="s">
        <v>90</v>
      </c>
      <c r="C31" s="109" t="s">
        <v>127</v>
      </c>
      <c r="D31" s="214">
        <v>1654893.25</v>
      </c>
      <c r="E31" s="51">
        <v>1</v>
      </c>
      <c r="F31" s="101">
        <v>1</v>
      </c>
      <c r="G31" s="65" t="s">
        <v>255</v>
      </c>
    </row>
    <row r="32" spans="1:7" ht="42.75" customHeight="1" x14ac:dyDescent="0.25">
      <c r="A32" s="75">
        <v>19</v>
      </c>
      <c r="B32" s="41" t="s">
        <v>128</v>
      </c>
      <c r="C32" s="109" t="s">
        <v>129</v>
      </c>
      <c r="D32" s="214">
        <v>4883006.43</v>
      </c>
      <c r="E32" s="51">
        <v>1</v>
      </c>
      <c r="F32" s="101">
        <v>1</v>
      </c>
      <c r="G32" s="65" t="s">
        <v>256</v>
      </c>
    </row>
    <row r="33" spans="1:7" ht="55.5" customHeight="1" x14ac:dyDescent="0.25">
      <c r="A33" s="75">
        <v>20</v>
      </c>
      <c r="B33" s="41" t="s">
        <v>130</v>
      </c>
      <c r="C33" s="109" t="s">
        <v>131</v>
      </c>
      <c r="D33" s="214">
        <v>1017685.56</v>
      </c>
      <c r="E33" s="51">
        <v>1</v>
      </c>
      <c r="F33" s="101">
        <v>1</v>
      </c>
      <c r="G33" s="65" t="s">
        <v>257</v>
      </c>
    </row>
    <row r="34" spans="1:7" ht="100.5" customHeight="1" x14ac:dyDescent="0.25">
      <c r="A34" s="75">
        <v>21</v>
      </c>
      <c r="B34" s="86" t="s">
        <v>123</v>
      </c>
      <c r="C34" s="109" t="s">
        <v>234</v>
      </c>
      <c r="D34" s="214">
        <v>246000</v>
      </c>
      <c r="E34" s="51">
        <v>1</v>
      </c>
      <c r="F34" s="101">
        <v>1</v>
      </c>
      <c r="G34" s="65" t="s">
        <v>258</v>
      </c>
    </row>
    <row r="35" spans="1:7" ht="68.25" customHeight="1" x14ac:dyDescent="0.25">
      <c r="A35" s="75">
        <v>22</v>
      </c>
      <c r="B35" s="86" t="s">
        <v>123</v>
      </c>
      <c r="C35" s="109" t="s">
        <v>330</v>
      </c>
      <c r="D35" s="214">
        <v>1154950.8500000001</v>
      </c>
      <c r="E35" s="51">
        <v>1</v>
      </c>
      <c r="F35" s="101">
        <v>1</v>
      </c>
      <c r="G35" s="65" t="s">
        <v>259</v>
      </c>
    </row>
    <row r="36" spans="1:7" ht="100.5" customHeight="1" x14ac:dyDescent="0.25">
      <c r="A36" s="75">
        <v>23</v>
      </c>
      <c r="B36" s="178" t="s">
        <v>123</v>
      </c>
      <c r="C36" s="109" t="s">
        <v>329</v>
      </c>
      <c r="D36" s="214">
        <v>2830892.4</v>
      </c>
      <c r="E36" s="51">
        <v>1</v>
      </c>
      <c r="F36" s="101">
        <v>1</v>
      </c>
      <c r="G36" s="65" t="s">
        <v>327</v>
      </c>
    </row>
    <row r="37" spans="1:7" ht="42.75" customHeight="1" x14ac:dyDescent="0.25">
      <c r="A37" s="75">
        <v>24</v>
      </c>
      <c r="B37" s="41" t="s">
        <v>123</v>
      </c>
      <c r="C37" s="109" t="s">
        <v>132</v>
      </c>
      <c r="D37" s="68">
        <v>618941.5</v>
      </c>
      <c r="E37" s="51">
        <v>1</v>
      </c>
      <c r="F37" s="101">
        <v>1</v>
      </c>
      <c r="G37" s="103"/>
    </row>
    <row r="38" spans="1:7" ht="15.75" x14ac:dyDescent="0.25">
      <c r="A38" s="336" t="s">
        <v>102</v>
      </c>
      <c r="B38" s="336"/>
      <c r="C38" s="375"/>
      <c r="D38" s="301">
        <f>SUM(D39:D45)</f>
        <v>33431197.77</v>
      </c>
      <c r="E38" s="302"/>
      <c r="F38" s="303"/>
      <c r="G38" s="310"/>
    </row>
    <row r="39" spans="1:7" ht="53.25" customHeight="1" x14ac:dyDescent="0.25">
      <c r="A39" s="75">
        <v>25</v>
      </c>
      <c r="B39" s="41" t="s">
        <v>133</v>
      </c>
      <c r="C39" s="109" t="s">
        <v>333</v>
      </c>
      <c r="D39" s="68">
        <v>5395395.7400000002</v>
      </c>
      <c r="E39" s="49">
        <v>1</v>
      </c>
      <c r="F39" s="101">
        <v>1</v>
      </c>
      <c r="G39" s="62" t="s">
        <v>260</v>
      </c>
    </row>
    <row r="40" spans="1:7" ht="39" customHeight="1" x14ac:dyDescent="0.25">
      <c r="A40" s="75">
        <v>26</v>
      </c>
      <c r="B40" s="41" t="s">
        <v>134</v>
      </c>
      <c r="C40" s="109" t="s">
        <v>332</v>
      </c>
      <c r="D40" s="68">
        <v>89000</v>
      </c>
      <c r="E40" s="49">
        <v>1</v>
      </c>
      <c r="F40" s="101">
        <v>1</v>
      </c>
      <c r="G40" s="62" t="s">
        <v>261</v>
      </c>
    </row>
    <row r="41" spans="1:7" ht="102.75" customHeight="1" x14ac:dyDescent="0.25">
      <c r="A41" s="75">
        <v>27</v>
      </c>
      <c r="B41" s="86" t="s">
        <v>142</v>
      </c>
      <c r="C41" s="109" t="s">
        <v>334</v>
      </c>
      <c r="D41" s="66">
        <v>10743536.42</v>
      </c>
      <c r="E41" s="49">
        <v>1</v>
      </c>
      <c r="F41" s="101">
        <v>1</v>
      </c>
      <c r="G41" s="65" t="s">
        <v>262</v>
      </c>
    </row>
    <row r="42" spans="1:7" ht="81" customHeight="1" x14ac:dyDescent="0.25">
      <c r="A42" s="75">
        <v>28</v>
      </c>
      <c r="B42" s="88" t="s">
        <v>237</v>
      </c>
      <c r="C42" s="109" t="s">
        <v>145</v>
      </c>
      <c r="D42" s="68">
        <v>304629</v>
      </c>
      <c r="E42" s="49">
        <v>1</v>
      </c>
      <c r="F42" s="101">
        <v>1</v>
      </c>
      <c r="G42" s="65" t="s">
        <v>263</v>
      </c>
    </row>
    <row r="43" spans="1:7" ht="81" customHeight="1" x14ac:dyDescent="0.25">
      <c r="A43" s="75">
        <v>29</v>
      </c>
      <c r="B43" s="112" t="s">
        <v>142</v>
      </c>
      <c r="C43" s="109" t="s">
        <v>335</v>
      </c>
      <c r="D43" s="68">
        <v>7264000</v>
      </c>
      <c r="E43" s="49">
        <v>1</v>
      </c>
      <c r="F43" s="101">
        <v>1</v>
      </c>
      <c r="G43" s="65" t="s">
        <v>277</v>
      </c>
    </row>
    <row r="44" spans="1:7" ht="81" customHeight="1" x14ac:dyDescent="0.25">
      <c r="A44" s="75">
        <v>30</v>
      </c>
      <c r="B44" s="131" t="s">
        <v>95</v>
      </c>
      <c r="C44" s="109" t="s">
        <v>96</v>
      </c>
      <c r="D44" s="68">
        <v>2219519.77</v>
      </c>
      <c r="E44" s="49">
        <v>1</v>
      </c>
      <c r="F44" s="101">
        <v>1</v>
      </c>
      <c r="G44" s="65" t="s">
        <v>311</v>
      </c>
    </row>
    <row r="45" spans="1:7" ht="48.75" customHeight="1" x14ac:dyDescent="0.25">
      <c r="A45" s="75">
        <v>31</v>
      </c>
      <c r="B45" s="41" t="s">
        <v>142</v>
      </c>
      <c r="C45" s="109" t="s">
        <v>264</v>
      </c>
      <c r="D45" s="68">
        <v>7415116.8399999999</v>
      </c>
      <c r="E45" s="49">
        <v>1</v>
      </c>
      <c r="F45" s="101">
        <v>1</v>
      </c>
      <c r="G45" s="65" t="s">
        <v>265</v>
      </c>
    </row>
    <row r="46" spans="1:7" ht="18.75" customHeight="1" thickBot="1" x14ac:dyDescent="0.3">
      <c r="A46" s="373" t="s">
        <v>103</v>
      </c>
      <c r="B46" s="336"/>
      <c r="C46" s="336"/>
      <c r="D46" s="301">
        <f>SUM(D47:D48)</f>
        <v>8979967.5700000003</v>
      </c>
      <c r="E46" s="302"/>
      <c r="F46" s="303"/>
      <c r="G46" s="310"/>
    </row>
    <row r="47" spans="1:7" ht="55.5" customHeight="1" thickTop="1" x14ac:dyDescent="0.25">
      <c r="A47" s="114">
        <v>32</v>
      </c>
      <c r="B47" s="53" t="s">
        <v>135</v>
      </c>
      <c r="C47" s="117" t="s">
        <v>266</v>
      </c>
      <c r="D47" s="216">
        <v>2111113.12</v>
      </c>
      <c r="E47" s="118">
        <v>1</v>
      </c>
      <c r="F47" s="119">
        <v>1</v>
      </c>
      <c r="G47" s="120" t="s">
        <v>267</v>
      </c>
    </row>
    <row r="48" spans="1:7" ht="55.5" customHeight="1" x14ac:dyDescent="0.25">
      <c r="A48" s="75">
        <v>33</v>
      </c>
      <c r="B48" s="113" t="s">
        <v>278</v>
      </c>
      <c r="C48" s="109" t="s">
        <v>279</v>
      </c>
      <c r="D48" s="214">
        <v>6868854.4500000002</v>
      </c>
      <c r="E48" s="49">
        <v>1</v>
      </c>
      <c r="F48" s="49">
        <v>1</v>
      </c>
      <c r="G48" s="65" t="s">
        <v>280</v>
      </c>
    </row>
    <row r="50" spans="1:1" ht="16.5" x14ac:dyDescent="0.3">
      <c r="A50" s="1" t="s">
        <v>224</v>
      </c>
    </row>
  </sheetData>
  <mergeCells count="14">
    <mergeCell ref="A28:C28"/>
    <mergeCell ref="A38:C38"/>
    <mergeCell ref="A46:C46"/>
    <mergeCell ref="A6:C6"/>
    <mergeCell ref="A7:C7"/>
    <mergeCell ref="A12:C12"/>
    <mergeCell ref="A15:C15"/>
    <mergeCell ref="A10:C10"/>
    <mergeCell ref="A1:G1"/>
    <mergeCell ref="A2:G2"/>
    <mergeCell ref="A3:G4"/>
    <mergeCell ref="A26:C26"/>
    <mergeCell ref="E10:F10"/>
    <mergeCell ref="A24:C2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resumen</vt:lpstr>
      <vt:lpstr> En Tramite </vt:lpstr>
      <vt:lpstr>En ejecución</vt:lpstr>
      <vt:lpstr>proy cierre</vt:lpstr>
      <vt:lpstr>Legales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2022-04-12T13:29:07Z</cp:lastPrinted>
  <dcterms:created xsi:type="dcterms:W3CDTF">2017-06-15T14:03:19Z</dcterms:created>
  <dcterms:modified xsi:type="dcterms:W3CDTF">2022-07-08T18:33:11Z</dcterms:modified>
</cp:coreProperties>
</file>