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2019 PLANIFICACIÓN FÍSICA\2_Informe Fisico Financiero - Mensual\2022\Julio\"/>
    </mc:Choice>
  </mc:AlternateContent>
  <bookViews>
    <workbookView xWindow="-120" yWindow="-120" windowWidth="29040" windowHeight="15840" activeTab="1"/>
  </bookViews>
  <sheets>
    <sheet name="resumen" sheetId="26" r:id="rId1"/>
    <sheet name=" En Tramite " sheetId="10" r:id="rId2"/>
    <sheet name="En ejecución" sheetId="28" r:id="rId3"/>
    <sheet name="proy cierre" sheetId="18" r:id="rId4"/>
    <sheet name="Legales" sheetId="19" r:id="rId5"/>
    <sheet name="Terminados" sheetId="27" r:id="rId6"/>
  </sheets>
  <definedNames>
    <definedName name="_xlnm.Print_Titles" localSheetId="1">' En Tramite '!$6:$6</definedName>
    <definedName name="_xlnm.Print_Titles" localSheetId="2">'En ejecución'!$6:$6</definedName>
    <definedName name="_xlnm.Print_Titles" localSheetId="4">Legales!$6:$6</definedName>
    <definedName name="_xlnm.Print_Titles" localSheetId="3">'proy cierre'!$5:$5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8" i="18" l="1"/>
  <c r="D28" i="18"/>
  <c r="D27" i="18" s="1"/>
  <c r="D24" i="27" l="1"/>
  <c r="G16" i="19"/>
  <c r="D20" i="18"/>
  <c r="D7" i="18"/>
  <c r="D17" i="18"/>
  <c r="G15" i="18"/>
  <c r="G7" i="18"/>
  <c r="B7" i="26" l="1"/>
  <c r="H29" i="18" l="1"/>
  <c r="H30" i="18"/>
  <c r="H22" i="18"/>
  <c r="G17" i="18"/>
  <c r="H18" i="18"/>
  <c r="D15" i="18"/>
  <c r="H16" i="18"/>
  <c r="H15" i="18" s="1"/>
  <c r="H9" i="18"/>
  <c r="H8" i="18"/>
  <c r="E8" i="10" l="1"/>
  <c r="E18" i="10"/>
  <c r="E11" i="10" l="1"/>
  <c r="D46" i="27" l="1"/>
  <c r="D10" i="27"/>
  <c r="D7" i="27"/>
  <c r="J8" i="28" l="1"/>
  <c r="J45" i="28"/>
  <c r="F45" i="28"/>
  <c r="J40" i="28"/>
  <c r="F40" i="28"/>
  <c r="J29" i="28"/>
  <c r="F29" i="28"/>
  <c r="F26" i="28"/>
  <c r="J17" i="28"/>
  <c r="F17" i="28"/>
  <c r="J15" i="28"/>
  <c r="F15" i="28"/>
  <c r="J13" i="28"/>
  <c r="F13" i="28"/>
  <c r="F8" i="28"/>
  <c r="K48" i="28"/>
  <c r="K47" i="28"/>
  <c r="K46" i="28"/>
  <c r="K44" i="28"/>
  <c r="K43" i="28"/>
  <c r="K42" i="28"/>
  <c r="K41" i="28"/>
  <c r="K39" i="28"/>
  <c r="K38" i="28"/>
  <c r="K37" i="28"/>
  <c r="K36" i="28"/>
  <c r="K35" i="28"/>
  <c r="K34" i="28"/>
  <c r="K33" i="28"/>
  <c r="K32" i="28"/>
  <c r="K31" i="28"/>
  <c r="K30" i="28"/>
  <c r="K16" i="28"/>
  <c r="K15" i="28" s="1"/>
  <c r="K14" i="28"/>
  <c r="K12" i="28"/>
  <c r="K11" i="28"/>
  <c r="K10" i="28"/>
  <c r="K9" i="28"/>
  <c r="K45" i="28" l="1"/>
  <c r="F7" i="28"/>
  <c r="C8" i="26" s="1"/>
  <c r="K29" i="28"/>
  <c r="K8" i="28"/>
  <c r="K40" i="28"/>
  <c r="K13" i="28"/>
  <c r="K28" i="28" l="1"/>
  <c r="K27" i="28"/>
  <c r="J26" i="28"/>
  <c r="J7" i="28" s="1"/>
  <c r="K25" i="28"/>
  <c r="K24" i="28"/>
  <c r="K23" i="28"/>
  <c r="K22" i="28"/>
  <c r="K21" i="28"/>
  <c r="K20" i="28"/>
  <c r="K19" i="28"/>
  <c r="K18" i="28"/>
  <c r="K26" i="28" l="1"/>
  <c r="K17" i="28"/>
  <c r="K7" i="28" s="1"/>
  <c r="H9" i="19"/>
  <c r="G28" i="19"/>
  <c r="D28" i="19"/>
  <c r="D16" i="19"/>
  <c r="D10" i="19"/>
  <c r="H25" i="19"/>
  <c r="D8" i="26" l="1"/>
  <c r="E16" i="10"/>
  <c r="H12" i="19"/>
  <c r="E7" i="10" l="1"/>
  <c r="D15" i="27" l="1"/>
  <c r="H19" i="18"/>
  <c r="H17" i="18" s="1"/>
  <c r="H14" i="18"/>
  <c r="D23" i="18" l="1"/>
  <c r="D38" i="27" l="1"/>
  <c r="D28" i="27"/>
  <c r="D26" i="27"/>
  <c r="D12" i="27"/>
  <c r="D6" i="27" s="1"/>
  <c r="H29" i="19"/>
  <c r="H28" i="19" s="1"/>
  <c r="H27" i="19"/>
  <c r="H26" i="19"/>
  <c r="H24" i="19"/>
  <c r="H23" i="19"/>
  <c r="H22" i="19"/>
  <c r="H21" i="19"/>
  <c r="H20" i="19"/>
  <c r="H19" i="19"/>
  <c r="H18" i="19"/>
  <c r="H17" i="19"/>
  <c r="H15" i="19"/>
  <c r="G14" i="19"/>
  <c r="H14" i="19" s="1"/>
  <c r="G13" i="19"/>
  <c r="H8" i="19"/>
  <c r="G8" i="19"/>
  <c r="D8" i="19"/>
  <c r="D7" i="19" s="1"/>
  <c r="C10" i="26" s="1"/>
  <c r="G42" i="18"/>
  <c r="G39" i="18" s="1"/>
  <c r="H41" i="18"/>
  <c r="H40" i="18"/>
  <c r="D39" i="18"/>
  <c r="H38" i="18"/>
  <c r="H37" i="18"/>
  <c r="H36" i="18"/>
  <c r="H35" i="18"/>
  <c r="H34" i="18"/>
  <c r="G33" i="18"/>
  <c r="G27" i="18" s="1"/>
  <c r="H32" i="18"/>
  <c r="H31" i="18"/>
  <c r="H26" i="18"/>
  <c r="H25" i="18"/>
  <c r="H24" i="18"/>
  <c r="G23" i="18"/>
  <c r="G21" i="18"/>
  <c r="H13" i="18"/>
  <c r="D13" i="18"/>
  <c r="H12" i="18"/>
  <c r="H11" i="18"/>
  <c r="H10" i="18"/>
  <c r="A3" i="18"/>
  <c r="A2" i="18"/>
  <c r="B11" i="26"/>
  <c r="H16" i="19" l="1"/>
  <c r="D6" i="18"/>
  <c r="C9" i="26" s="1"/>
  <c r="H7" i="18"/>
  <c r="H33" i="18"/>
  <c r="H27" i="18" s="1"/>
  <c r="H21" i="18"/>
  <c r="H20" i="18" s="1"/>
  <c r="G20" i="18"/>
  <c r="H13" i="19"/>
  <c r="H10" i="19" s="1"/>
  <c r="H7" i="19" s="1"/>
  <c r="G10" i="19"/>
  <c r="G7" i="19" s="1"/>
  <c r="C7" i="26"/>
  <c r="H39" i="18"/>
  <c r="G13" i="18"/>
  <c r="G6" i="18" s="1"/>
  <c r="H23" i="18"/>
  <c r="H6" i="18" l="1"/>
  <c r="D9" i="26" s="1"/>
  <c r="C11" i="26"/>
  <c r="D11" i="26" l="1"/>
</calcChain>
</file>

<file path=xl/sharedStrings.xml><?xml version="1.0" encoding="utf-8"?>
<sst xmlns="http://schemas.openxmlformats.org/spreadsheetml/2006/main" count="501" uniqueCount="411">
  <si>
    <t>Bocas del Toro</t>
  </si>
  <si>
    <t>INSTITUTO DE ACUEDUCTOS Y ALCANTARILLADOS NACIONALES</t>
  </si>
  <si>
    <t>No.</t>
  </si>
  <si>
    <t>Fuente de Financiamiento</t>
  </si>
  <si>
    <t>Nombre del Proyecto</t>
  </si>
  <si>
    <t>Total</t>
  </si>
  <si>
    <t>Chiriquí</t>
  </si>
  <si>
    <t>Lugar</t>
  </si>
  <si>
    <t>TOTAL</t>
  </si>
  <si>
    <t>DIRECCIÓN DE PLANIFICACIÓN</t>
  </si>
  <si>
    <t>PROYECTO</t>
  </si>
  <si>
    <t>CONTRATISTA</t>
  </si>
  <si>
    <t>COMENTARIOS</t>
  </si>
  <si>
    <t>CONSORCIO FCC</t>
  </si>
  <si>
    <t>INTERNACIONAL DE SEGURO</t>
  </si>
  <si>
    <t>COPISA</t>
  </si>
  <si>
    <t>MECO</t>
  </si>
  <si>
    <t>A&amp;S-COLON</t>
  </si>
  <si>
    <t>PROYECO</t>
  </si>
  <si>
    <t>HIDROGEOCOL</t>
  </si>
  <si>
    <t>Estudio, Diseño y Construcción, Ext. Colectora Sanitaria, Barriada Ana, San José y Carretera Principal - Las Tablas Abajo</t>
  </si>
  <si>
    <t>MONTO B/.</t>
  </si>
  <si>
    <t>N°</t>
  </si>
  <si>
    <t>SALDO A PAGAR B/.</t>
  </si>
  <si>
    <t>AVANCE FINANCIERO (%)</t>
  </si>
  <si>
    <t xml:space="preserve"> AVANCE FÍSICO (%)</t>
  </si>
  <si>
    <t>CONSORCIO               IECISA AYESA</t>
  </si>
  <si>
    <t xml:space="preserve">ACRUTA &amp; TAPIA INGENIEROS </t>
  </si>
  <si>
    <t>PRODESARROLLO</t>
  </si>
  <si>
    <t>CONTRATISTA GENERALES Y ELECTRICO</t>
  </si>
  <si>
    <t>DELTA 9</t>
  </si>
  <si>
    <t>PROYECTOS DE INVERSIONES - EN CIERRES LEGALES</t>
  </si>
  <si>
    <t>CONSORCIO CHEN &amp; ASOCIATE</t>
  </si>
  <si>
    <t>CONSORCIO CHIRIQUI, EIA, S.A.</t>
  </si>
  <si>
    <t>GLOBETEC</t>
  </si>
  <si>
    <t xml:space="preserve"> % AVANCE FÍSICO</t>
  </si>
  <si>
    <t>PAGADO B/.</t>
  </si>
  <si>
    <t>%  AVANCE FINANCIERO</t>
  </si>
  <si>
    <t>Saldo a Pagar B/.</t>
  </si>
  <si>
    <t>PROYECTOS DE INVERSIONES -   EN TRÁMITE</t>
  </si>
  <si>
    <t>PROYECTOS DE INVERSIONES EN EJECUCIÓN</t>
  </si>
  <si>
    <t>Monto + Adenda B/.</t>
  </si>
  <si>
    <t>Número de Beneficiados</t>
  </si>
  <si>
    <t>% Avance Físico</t>
  </si>
  <si>
    <t>% Avance Fínanciero</t>
  </si>
  <si>
    <t>Pagado B/.</t>
  </si>
  <si>
    <t>Aporte Gobierno Central</t>
  </si>
  <si>
    <t>Changuinola y Alrededores</t>
  </si>
  <si>
    <t>Almirante y Alrededores</t>
  </si>
  <si>
    <t>Mejoramiento del sistema de alcantarillado sanitario y tratamiento</t>
  </si>
  <si>
    <t>Coclé</t>
  </si>
  <si>
    <t>Valle de Antón</t>
  </si>
  <si>
    <t xml:space="preserve">El Valle de Antón - Mejoramiento al sistema de agua potable. </t>
  </si>
  <si>
    <t>Colón</t>
  </si>
  <si>
    <t>Sabanitas y Alrededores</t>
  </si>
  <si>
    <t>Jacú / Divalá</t>
  </si>
  <si>
    <t>David Cabecera</t>
  </si>
  <si>
    <t>Rehabilitación, Mejoras y Expansión del Sistema de Almacenamiento, Conducción y Distribución de Agua Potable de David - Fase 2</t>
  </si>
  <si>
    <t>Rehabilitación, Mejoras y Expansión del Sistema de Almacenamiento, Conducción y Distribución de Agua Potable de David - Fase 1</t>
  </si>
  <si>
    <t>Rehabilitación de la Planta Potabilizadora de Los Algarrobos, David, Chiriquí</t>
  </si>
  <si>
    <t>Las Lajas, San Félix y Remedios</t>
  </si>
  <si>
    <t>Bocas del Toro y Chiriquí</t>
  </si>
  <si>
    <t>Administración y Asistencia Técnica  Proyectos (Supervisión)</t>
  </si>
  <si>
    <t>David y Alrededores</t>
  </si>
  <si>
    <t>Estudio, Diseño, Construcción, Operación y Mantenimiento del Sistema de Alcantarillado Sanitario y Tratamiento de las Aguas Residuales. Grupo de Obras I</t>
  </si>
  <si>
    <t>Estudio, Diseño, Construcción, Operación y Mantenimiento del Sistema de Alcantarillado Sanitario y Tratamiento de las Aguas Residuales Grupos de Obras II</t>
  </si>
  <si>
    <t xml:space="preserve">Rehabilitación del Sistema de Agua Potable </t>
  </si>
  <si>
    <t>Villa Darién</t>
  </si>
  <si>
    <t xml:space="preserve"> Ampliación de la Planta Potabilizadora</t>
  </si>
  <si>
    <t>Panamá Este y Darién</t>
  </si>
  <si>
    <t>Construcción del Nuevo Sistema de Abastecimiento de Agua Potable</t>
  </si>
  <si>
    <t>Chilibre</t>
  </si>
  <si>
    <t xml:space="preserve"> Estudio, Diseño, Operación y Mantenimiento del Nuevo Módulo de la Planta Potabilizadora, Federico Guardia Conte (Chilibre)</t>
  </si>
  <si>
    <t>Ciudad de Panamá</t>
  </si>
  <si>
    <t xml:space="preserve">Diseño y Construcción  de Puntos de Monitoreo y Control  en el Sistema de Red Matriz del Acueducto de la Ciudad de Panamá-Etapa2 </t>
  </si>
  <si>
    <t xml:space="preserve">Construcción del Acueducto y Alcantarillado de Camino Real Bethania y Estación de Bombeo </t>
  </si>
  <si>
    <t>Mejoras al acueducto de El Chorrillo y Santa Ana y construcción del alcantarillado de El Chorrillo</t>
  </si>
  <si>
    <t>San Francisco</t>
  </si>
  <si>
    <t>Construcción de la Ampliación de la Línea de Acueducto, Corregimiento de San Francisco.</t>
  </si>
  <si>
    <t>Mejoramiento al sistema de abastecimiento de agua potable</t>
  </si>
  <si>
    <t>Isla Contadora</t>
  </si>
  <si>
    <t xml:space="preserve"> Estudio, Diseño, Construcción, Operación y Mantenimiento del Sistema de Abastecimiento de Agua Potable, Sistema de Alcantarillado Sanitario y Tratamiento de las Aguas Residuales</t>
  </si>
  <si>
    <t>Gamboa</t>
  </si>
  <si>
    <t xml:space="preserve"> Estudio, Diseño, Construcción, Operación y Mantenimiento de la Planta Potabilizadora </t>
  </si>
  <si>
    <t>Sector 4, Pacora</t>
  </si>
  <si>
    <t> Diseño y Construcción de mejoras al Sistema de Distribución de Agua Potable</t>
  </si>
  <si>
    <t xml:space="preserve">Mejoramiento al Sistema de Abastecimiento de Agua Potable </t>
  </si>
  <si>
    <t>Panamá y Colón</t>
  </si>
  <si>
    <t>Administración y Supervisión de Proyectos (Supervisión)</t>
  </si>
  <si>
    <t>Panamá Centro</t>
  </si>
  <si>
    <t>Supervisión de Proyectos (Chorrillo, Santa Ana)</t>
  </si>
  <si>
    <t>Panamá Oeste</t>
  </si>
  <si>
    <t>Cocolí - Howard - Veracruz,</t>
  </si>
  <si>
    <t xml:space="preserve">Estudio, Diseño, Construcción, Operación y Mantenimiento de la Planta Potabilizadora </t>
  </si>
  <si>
    <t>San Carlos</t>
  </si>
  <si>
    <t xml:space="preserve">Diseño y Construcción de Mejoras al Sistema de Abastecimiento de Agua Potable </t>
  </si>
  <si>
    <t>28 de noviembre, sector 10, Arraiján</t>
  </si>
  <si>
    <t>Construcción del sistema de acueducto para la comunidad 28 de noviembre</t>
  </si>
  <si>
    <t>Construcción del Sistema de Alcantarillado Sanitario</t>
  </si>
  <si>
    <t>Panamá Oeste 1</t>
  </si>
  <si>
    <t>Administración y Asistencia Técnica  Proyectos de Panamá Oeste (Supervisión)</t>
  </si>
  <si>
    <t xml:space="preserve">Panamá Oeste </t>
  </si>
  <si>
    <t>Veraguas</t>
  </si>
  <si>
    <t>Santiago Cabecera y Alrededores</t>
  </si>
  <si>
    <t>Construcción del Segundo Módulo de la Planta Potabilizadora de Santiago y Rehabilitación del módulo existente.</t>
  </si>
  <si>
    <t>Santiago y Alrededores</t>
  </si>
  <si>
    <t xml:space="preserve"> Construcción del sistema de alcantarillado sanitario (Sistema de recolección y tratamiento de aguas residuales)   </t>
  </si>
  <si>
    <t>Puerto Mutis  Cabecera</t>
  </si>
  <si>
    <t xml:space="preserve">Construcción del sistema de alcantarillado sanitario </t>
  </si>
  <si>
    <t>Mejoras al Sistema de Agua Potable de Farallón</t>
  </si>
  <si>
    <t>SALDO  B/.</t>
  </si>
  <si>
    <t>PROYECTOS DE INVERSIONES TERMINADOS</t>
  </si>
  <si>
    <t>Isla Colón y Alrededores</t>
  </si>
  <si>
    <t>A Nivel Distrito</t>
  </si>
  <si>
    <t>Supervisión Técnica, Administrativa, Ambiental y Social del Contrato de Mejoras de la Eficiencia de los Servicios de AP y Saneamiento</t>
  </si>
  <si>
    <t>Santa Rita Arriba, Providencia</t>
  </si>
  <si>
    <t>Potrerrillo y Dolega</t>
  </si>
  <si>
    <t>Volcán, Potrerillos, Concepción y Dolega</t>
  </si>
  <si>
    <t>Supervisión de las Obras</t>
  </si>
  <si>
    <t>Los Santos</t>
  </si>
  <si>
    <t>Pedasí</t>
  </si>
  <si>
    <t>Rehabilitación del Sistema de Agua Potable</t>
  </si>
  <si>
    <t>Panamá</t>
  </si>
  <si>
    <t>Supervisión de las Obras de rehabilitación y optimización de los equipos de bombeo</t>
  </si>
  <si>
    <t>Tortí, Chepo y Alrededores</t>
  </si>
  <si>
    <t>Construcción de las Mejoras al Sistema de Agua Potable</t>
  </si>
  <si>
    <t xml:space="preserve">Estudios y Diseños Finales de las Obras y Mejoras del Acueducto y Alcantarillado </t>
  </si>
  <si>
    <t>Tocumen, Ciudad Radial</t>
  </si>
  <si>
    <t>Construcción de la Continuidad de la Línea de Conducción Anillo Hidráulico Sur</t>
  </si>
  <si>
    <t>Panama Centro</t>
  </si>
  <si>
    <t>Mejoras a Estaciones de Bombeo de Agua Tratamiento de la Planta Potabilizadora Federico Guardia Conte (Rotoválvulas)</t>
  </si>
  <si>
    <t>Construcción y Mejoras al Sistema de Abastecimiento de Agua Portable</t>
  </si>
  <si>
    <t>Burunga</t>
  </si>
  <si>
    <t>Loma del Río, Arraiján</t>
  </si>
  <si>
    <t>Montijo</t>
  </si>
  <si>
    <t>Construcción del Sistema de Agua Potable de la comunidad de Boquerón y Alanje, Etapa II</t>
  </si>
  <si>
    <t>Construcción del Sistema de Alcantarillado de Metetí.</t>
  </si>
  <si>
    <t>Panamá Metropolitana</t>
  </si>
  <si>
    <t>Construcción del Alcantarillado de Mamey Sector No.1 y Calle No.2 Turín, San Miguelito</t>
  </si>
  <si>
    <t>Mejoramiento al Acueducto de las Comunidad de Santa Cruz, La Primavera, Villalobos,Correg. De Pedregal</t>
  </si>
  <si>
    <t>Línea de Conducción de Chorrera - Capira</t>
  </si>
  <si>
    <t>Arraiján</t>
  </si>
  <si>
    <t>Panamá y Panamá Oeste</t>
  </si>
  <si>
    <t xml:space="preserve">Diseño y Construcción de Tubería de Conducción desde Línea Paralela hasta Costa del Este, Provincia de Panamá.                                                                                                                                                                                                                                                                           </t>
  </si>
  <si>
    <t>Diseño de Obras en Arraiján y La Chorrera (Chorr-Capira). Diseño Línea  de Impulsión Chorrera-Capira.</t>
  </si>
  <si>
    <t>Mejora Integrales de la Eficiencia de los Servicios de Agua  Potable y Saneamiento en el Distrito de Colón.</t>
  </si>
  <si>
    <t xml:space="preserve">Darién </t>
  </si>
  <si>
    <t>Supervisión, Coordinación y Gerenciamiento de Proyectos para IDAAN-CAF I</t>
  </si>
  <si>
    <t>Herrera</t>
  </si>
  <si>
    <t>Construcción del Sistema de Abastecimiento de Agua Potable de las comunidades de Chame, Gorgona, Bejuco, Coronado y sectores aledaños del distrito de Chame. Planta Potabilizadora de 4 M.G.D.</t>
  </si>
  <si>
    <t xml:space="preserve">Obras y Mejora a los Sistema de Acueductos, Corregimiento de Alcalde Diaz, Distrito de Panama, Provincia de Panamá </t>
  </si>
  <si>
    <t>Actualización del Catastro de Usuarios del IDAAN en las Provincias de Panamá, Chiriquí  y Bocas del Toro.</t>
  </si>
  <si>
    <t xml:space="preserve">Diseño y Construcción del Mejoramiento, control y monitoreo de puntos críticos del Sistema de Agua Potable de la Ciudad de Panamá-Etapa I Nodo 180 y Nodo Calle 7ª. </t>
  </si>
  <si>
    <t>Diseño y Construcción de la Línea de Impulsión para la Estación de bombeo de la Nueve de Enero.</t>
  </si>
  <si>
    <t>Estudios, Diseños y Planos Finales de la Nueva Planta Potabilizadora para Aguadulce y Alrededores, Provincia de Coclé</t>
  </si>
  <si>
    <t>Rehabilitación del Sistema de Agua Potable de Concepción y Volcán.</t>
  </si>
  <si>
    <t>Construcción de la Línea de 24” Chilibre - Pedernal y Obras Complementarias. Del Monto total del Contrato por B/.10,897,845.41, CAF financia el 20%.</t>
  </si>
  <si>
    <t>Construcción de Acueducto, Alcantarillado Sanitario y Obras Complementarias  Comunidades de Nuevo México I y II</t>
  </si>
  <si>
    <t xml:space="preserve">Construcción de la Línea de Conducción desde el Tanque Ameglio al Sector No.3 (Domingo Díaz) y La Castellana. </t>
  </si>
  <si>
    <t>Línea de Conducción Pacora Tanara Tataré.</t>
  </si>
  <si>
    <t>Construcción de la Línea de Conducción tramo PTAP Algarrobos - Tanques de San Cristóbal en David.</t>
  </si>
  <si>
    <t>Rehabilitación, Mejoras y Expansión del Sistema de Almacenamiento, Conducción y Distribución de Agua Potable de David Fase I.</t>
  </si>
  <si>
    <t>Rehabilitación del Sistema de Agua Potable de Chiriquí, Tolé y San Lorenzo.</t>
  </si>
  <si>
    <t>Consultoría para la Inspección de Obras de Acueducto y Alcantarillado del Proyecto de Mejoramiento de Agua Potable y Saneamiento en la Zona Metropolitana de Panamá.</t>
  </si>
  <si>
    <t>Los Algarrobos</t>
  </si>
  <si>
    <t xml:space="preserve">Supervisión del proyecto </t>
  </si>
  <si>
    <t>Avance Físico (%)</t>
  </si>
  <si>
    <t>Monto Estimado B/.</t>
  </si>
  <si>
    <t>Contrato</t>
  </si>
  <si>
    <t>Por definir</t>
  </si>
  <si>
    <t xml:space="preserve"> Adenda</t>
  </si>
  <si>
    <t>Acueducto de Tonosí</t>
  </si>
  <si>
    <t>Adenda</t>
  </si>
  <si>
    <t>Inversión  (en Balboas)</t>
  </si>
  <si>
    <t>Supervsión al Contrato de la Asesoria y Asistencia a la Gestión Operativa del IDAAN</t>
  </si>
  <si>
    <t>Etapa</t>
  </si>
  <si>
    <t xml:space="preserve">No. Proyectos </t>
  </si>
  <si>
    <t>Monto de Inversión</t>
  </si>
  <si>
    <t>Ejecución</t>
  </si>
  <si>
    <t>En cierre administrativo y financiero</t>
  </si>
  <si>
    <t>En temas legales</t>
  </si>
  <si>
    <t>Resumen de Inversiones IDAAN - Por Etapa</t>
  </si>
  <si>
    <t>Total B/.</t>
  </si>
  <si>
    <t xml:space="preserve">Proyecto Integral para el Abastecimiento de Agua Potable al Corregimiento de Los Pozos, incluye Diseño y Construcción de Pozo Profundo, </t>
  </si>
  <si>
    <t>Chiriquí Grande</t>
  </si>
  <si>
    <t>Construcción del Sistema de Alcantarillado Sanitario  y Diseños y Construcción de la Planta de Tratamiento de Aguas Servidas.</t>
  </si>
  <si>
    <t>Rehabilitación, Operación y Mantenimiento de Plantas de Tratamientos de Aguas Residuales, ubicadas en Panamá y Panamá Oeste (25 plantas)</t>
  </si>
  <si>
    <t>Diseño de la Fase de Floculación y Rehabilitación de todos los Componentes de la PTAP de San Félix</t>
  </si>
  <si>
    <t>Mejoras al Acueducto de Buenos Aires, San Isidro</t>
  </si>
  <si>
    <t>Dirección de Planificación</t>
  </si>
  <si>
    <t>Instituto de Acueducto y Alcantarillados Nacionales</t>
  </si>
  <si>
    <t>Proyectos de Inversión</t>
  </si>
  <si>
    <t>En evalación de adenda de tiempo No.2</t>
  </si>
  <si>
    <t>Estudio, Diseño, Construcción, Operación y Mantenimiento de Planta Potabilizadora</t>
  </si>
  <si>
    <t xml:space="preserve">                 PROYECTOS DE INVERSIONES - CIERRE ADMINISTRATIVO Y FINANCIERO</t>
  </si>
  <si>
    <t>Isla Colón</t>
  </si>
  <si>
    <t xml:space="preserve">Estudio, Diseño, Construcción, Operación y Mantenimiento de las Mejoras al sistema de acueducto  Potabilizadora </t>
  </si>
  <si>
    <t>Supervisión de los Proyectos de Rehabilitación de los Sistemas de Agua Potable de Jacú, Divalá y San Andrés / San Francisco.</t>
  </si>
  <si>
    <t>Jacú, Divalá y San Andrés / San Francisco</t>
  </si>
  <si>
    <t>San Félix</t>
  </si>
  <si>
    <r>
      <rPr>
        <b/>
        <sz val="12"/>
        <rFont val="Arial Narrow"/>
        <family val="2"/>
      </rPr>
      <t>Contratista</t>
    </r>
    <r>
      <rPr>
        <sz val="12"/>
        <rFont val="Arial Narrow"/>
        <family val="2"/>
      </rPr>
      <t xml:space="preserve">: Consorcio Chiriquí E.I.A S.A Antalsis
</t>
    </r>
    <r>
      <rPr>
        <b/>
        <sz val="12"/>
        <rFont val="Arial Narrow"/>
        <family val="2"/>
      </rPr>
      <t>Contrato</t>
    </r>
    <r>
      <rPr>
        <sz val="12"/>
        <rFont val="Arial Narrow"/>
        <family val="2"/>
      </rPr>
      <t xml:space="preserve">: COC-04-BID-2013
</t>
    </r>
    <r>
      <rPr>
        <b/>
        <sz val="12"/>
        <rFont val="Arial Narrow"/>
        <family val="2"/>
      </rPr>
      <t>Orden de Proceder</t>
    </r>
    <r>
      <rPr>
        <sz val="12"/>
        <rFont val="Arial Narrow"/>
        <family val="2"/>
      </rPr>
      <t xml:space="preserve">: 3 de junio de 2013
</t>
    </r>
    <r>
      <rPr>
        <b/>
        <sz val="12"/>
        <rFont val="Arial Narrow"/>
        <family val="2"/>
      </rPr>
      <t>Fecha de Terminación</t>
    </r>
    <r>
      <rPr>
        <sz val="12"/>
        <rFont val="Arial Narrow"/>
        <family val="2"/>
      </rPr>
      <t xml:space="preserve">: 29 de febrero de 2016
</t>
    </r>
    <r>
      <rPr>
        <b/>
        <sz val="12"/>
        <rFont val="Arial Narrow"/>
        <family val="2"/>
      </rPr>
      <t>Status</t>
    </r>
    <r>
      <rPr>
        <sz val="12"/>
        <rFont val="Arial Narrow"/>
        <family val="2"/>
      </rPr>
      <t xml:space="preserve">: Se suspende el proyecto desde marzo de 2017. Se entregó Informe Técnico a legal en el mes de abril, en donde la UP recomienda proceder con la  cancelación del contrato. El área de Legal emitió Resolucion Administrativa en Sep-2019, pendiente respuesta de Legal, para proceder a contratar los trabajos faltantes. La Cuenta No.14 no se ha podido pagar, por embargos que presenta la empresa.       </t>
    </r>
  </si>
  <si>
    <r>
      <rPr>
        <b/>
        <sz val="12"/>
        <rFont val="Arial Narrow"/>
        <family val="2"/>
      </rPr>
      <t>Contratista</t>
    </r>
    <r>
      <rPr>
        <sz val="12"/>
        <rFont val="Arial Narrow"/>
        <family val="2"/>
      </rPr>
      <t xml:space="preserve">:Globetec Constructions
</t>
    </r>
    <r>
      <rPr>
        <b/>
        <sz val="12"/>
        <rFont val="Arial Narrow"/>
        <family val="2"/>
      </rPr>
      <t>Contrato:</t>
    </r>
    <r>
      <rPr>
        <sz val="12"/>
        <rFont val="Arial Narrow"/>
        <family val="2"/>
      </rPr>
      <t xml:space="preserve"> COC-BID-(FID-128)No.18
</t>
    </r>
    <r>
      <rPr>
        <b/>
        <sz val="12"/>
        <rFont val="Arial Narrow"/>
        <family val="2"/>
      </rPr>
      <t>Orden de Proceder</t>
    </r>
    <r>
      <rPr>
        <sz val="12"/>
        <rFont val="Arial Narrow"/>
        <family val="2"/>
      </rPr>
      <t xml:space="preserve">: 26 de abril de 2016
</t>
    </r>
    <r>
      <rPr>
        <b/>
        <sz val="12"/>
        <rFont val="Arial Narrow"/>
        <family val="2"/>
      </rPr>
      <t>Fecha de Terminación:</t>
    </r>
    <r>
      <rPr>
        <sz val="12"/>
        <rFont val="Arial Narrow"/>
        <family val="2"/>
      </rPr>
      <t xml:space="preserve"> 2 de febrero de 2017
</t>
    </r>
    <r>
      <rPr>
        <b/>
        <sz val="12"/>
        <rFont val="Arial Narrow"/>
        <family val="2"/>
      </rPr>
      <t>Status</t>
    </r>
    <r>
      <rPr>
        <sz val="12"/>
        <rFont val="Arial Narrow"/>
        <family val="2"/>
      </rPr>
      <t>:  Terminación de relación contractual por conveniencia. Contratista solicita aclaración posterior a fallo del Tribunal a favor del IDAAN. Contrato rescindido.</t>
    </r>
  </si>
  <si>
    <t>Rehabilitación de los Sistemas de Agua Potable de Jacú / Divalá/ San Andrés - San Francisco.</t>
  </si>
  <si>
    <t>Estudio, Diseño, Construcción, Operación y Mantenimiento de la Planta Potabilizadora Sabanitas II</t>
  </si>
  <si>
    <t>Diseño y Construcción de Nueva Línea de Impulsión de 8" HD de Calle H y Mejoras al Sistema Existente</t>
  </si>
  <si>
    <t>Mejoramiento al Sistema de Abastecimiento de Agua Potable de San Martín, 6 de abril y San Isidro</t>
  </si>
  <si>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COC-04-CAF-2014
</t>
    </r>
    <r>
      <rPr>
        <b/>
        <sz val="12"/>
        <color rgb="FF000000"/>
        <rFont val="Arial Narrow"/>
        <family val="2"/>
      </rPr>
      <t>Orden de Proceder</t>
    </r>
    <r>
      <rPr>
        <sz val="12"/>
        <color rgb="FF000000"/>
        <rFont val="Arial Narrow"/>
        <family val="2"/>
      </rPr>
      <t xml:space="preserve">: 10 de junio  de 2014
</t>
    </r>
    <r>
      <rPr>
        <b/>
        <sz val="12"/>
        <color rgb="FF000000"/>
        <rFont val="Arial Narrow"/>
        <family val="2"/>
      </rPr>
      <t>Fecha de Terminación:</t>
    </r>
    <r>
      <rPr>
        <sz val="12"/>
        <color rgb="FF000000"/>
        <rFont val="Arial Narrow"/>
        <family val="2"/>
      </rPr>
      <t xml:space="preserve"> 5 de febrero de 2017
</t>
    </r>
    <r>
      <rPr>
        <b/>
        <sz val="12"/>
        <color rgb="FF000000"/>
        <rFont val="Arial Narrow"/>
        <family val="2"/>
      </rPr>
      <t>Status</t>
    </r>
    <r>
      <rPr>
        <sz val="12"/>
        <color rgb="FF000000"/>
        <rFont val="Arial Narrow"/>
        <family val="2"/>
      </rPr>
      <t xml:space="preserve">: Mediante Resolución Ejecutiva No.79-2017, se resuelve administrativamente el contrato. El Tribunal Administrativo de Contrataciones Públicas, emite Resolución No.074-Pleno/TACP del 12 de abril de 2018 (Decisión), por el cual se confirma la Resolución Ejecutiva No.79-2017 emitida por el IDAAN.        </t>
    </r>
  </si>
  <si>
    <r>
      <rPr>
        <b/>
        <sz val="12"/>
        <color rgb="FF000000"/>
        <rFont val="Arial Narrow"/>
        <family val="2"/>
      </rPr>
      <t>Contratista</t>
    </r>
    <r>
      <rPr>
        <sz val="12"/>
        <color rgb="FF000000"/>
        <rFont val="Arial Narrow"/>
        <family val="2"/>
      </rPr>
      <t xml:space="preserve">: BEROTZ, S.A
</t>
    </r>
    <r>
      <rPr>
        <b/>
        <sz val="12"/>
        <color rgb="FF000000"/>
        <rFont val="Arial Narrow"/>
        <family val="2"/>
      </rPr>
      <t>Contrato:</t>
    </r>
    <r>
      <rPr>
        <sz val="12"/>
        <color rgb="FF000000"/>
        <rFont val="Arial Narrow"/>
        <family val="2"/>
      </rPr>
      <t xml:space="preserve"> 148-2012
</t>
    </r>
    <r>
      <rPr>
        <b/>
        <sz val="12"/>
        <color rgb="FF000000"/>
        <rFont val="Arial Narrow"/>
        <family val="2"/>
      </rPr>
      <t>Orden de Proceder</t>
    </r>
    <r>
      <rPr>
        <sz val="12"/>
        <color rgb="FF000000"/>
        <rFont val="Arial Narrow"/>
        <family val="2"/>
      </rPr>
      <t xml:space="preserve">: 30 de octubre de 2012
</t>
    </r>
    <r>
      <rPr>
        <b/>
        <sz val="12"/>
        <color rgb="FF000000"/>
        <rFont val="Arial Narrow"/>
        <family val="2"/>
      </rPr>
      <t>Fecha de Terminación</t>
    </r>
    <r>
      <rPr>
        <sz val="12"/>
        <color rgb="FF000000"/>
        <rFont val="Arial Narrow"/>
        <family val="2"/>
      </rPr>
      <t xml:space="preserve">: 28 de agosto de 2014  
</t>
    </r>
    <r>
      <rPr>
        <b/>
        <sz val="12"/>
        <color rgb="FF000000"/>
        <rFont val="Arial Narrow"/>
        <family val="2"/>
      </rPr>
      <t>Status</t>
    </r>
    <r>
      <rPr>
        <sz val="12"/>
        <color rgb="FF000000"/>
        <rFont val="Arial Narrow"/>
        <family val="2"/>
      </rPr>
      <t>: La empresa fue embargada, el contratista no presentó cuentas, durante su ejecución. No se ha podido realizar el cierre del proyecto.</t>
    </r>
  </si>
  <si>
    <t xml:space="preserve">Mejoras al Sistema de Alcantarillado y Acueducto en el Distrito de San Miguelito, Provincia de Panamá en los Sectores de La Urbanización La Pulida, Churrasco, Carlos Ramos y Don Bosco </t>
  </si>
  <si>
    <t xml:space="preserve">Urbanización La Pulida, Churrasco, Carlos Ramos y Don Bosco </t>
  </si>
  <si>
    <t>Construcción de un Anexo al Edificio Sede del IDAAN, Ubicado  en  Vía Brasil, Ciudad de Panamá</t>
  </si>
  <si>
    <t>Construcción del sistema de acueducto para la comunidad de Los Tecales, corregimiento de Arraiján, Distrito de Arraiján</t>
  </si>
  <si>
    <t>Construcción del Sistema de Alcantarillado Sanitario de Parita, Provincia de Herrera</t>
  </si>
  <si>
    <t>Línea de Conducción Los Algarrobos - (San Pablo Viejo- Vía Interamericana)",
Provincia de Chiriquí.</t>
  </si>
  <si>
    <r>
      <rPr>
        <b/>
        <sz val="12"/>
        <rFont val="Arial Narrow"/>
        <family val="2"/>
      </rPr>
      <t>Contratista:</t>
    </r>
    <r>
      <rPr>
        <sz val="12"/>
        <rFont val="Arial Narrow"/>
        <family val="2"/>
      </rPr>
      <t xml:space="preserve"> Internacional de Seguros
</t>
    </r>
    <r>
      <rPr>
        <b/>
        <sz val="12"/>
        <rFont val="Arial Narrow"/>
        <family val="2"/>
      </rPr>
      <t>Contrato</t>
    </r>
    <r>
      <rPr>
        <sz val="12"/>
        <rFont val="Arial Narrow"/>
        <family val="2"/>
      </rPr>
      <t xml:space="preserve">: 60-2003
</t>
    </r>
    <r>
      <rPr>
        <b/>
        <sz val="12"/>
        <rFont val="Arial Narrow"/>
        <family val="2"/>
      </rPr>
      <t>Orden de Proceder</t>
    </r>
    <r>
      <rPr>
        <sz val="12"/>
        <rFont val="Arial Narrow"/>
        <family val="2"/>
      </rPr>
      <t xml:space="preserve">: 4 de agosto de 2003
</t>
    </r>
    <r>
      <rPr>
        <b/>
        <sz val="12"/>
        <rFont val="Arial Narrow"/>
        <family val="2"/>
      </rPr>
      <t>Fecha de Terminación</t>
    </r>
    <r>
      <rPr>
        <sz val="12"/>
        <rFont val="Arial Narrow"/>
        <family val="2"/>
      </rPr>
      <t xml:space="preserve">: 18 de julio de 2004
</t>
    </r>
    <r>
      <rPr>
        <b/>
        <sz val="12"/>
        <rFont val="Arial Narrow"/>
        <family val="2"/>
      </rPr>
      <t xml:space="preserve">Status: </t>
    </r>
    <r>
      <rPr>
        <sz val="12"/>
        <rFont val="Arial Narrow"/>
        <family val="2"/>
      </rPr>
      <t>En evaluación de Asesoría Legal, para cierre administrativo del Contrato.</t>
    </r>
  </si>
  <si>
    <r>
      <rPr>
        <b/>
        <sz val="12"/>
        <rFont val="Arial Narrow"/>
        <family val="2"/>
      </rPr>
      <t>Contratista:</t>
    </r>
    <r>
      <rPr>
        <sz val="12"/>
        <rFont val="Arial Narrow"/>
        <family val="2"/>
      </rPr>
      <t xml:space="preserve"> Consorcio Chen Associates Consulting Engineers
</t>
    </r>
    <r>
      <rPr>
        <b/>
        <sz val="12"/>
        <rFont val="Arial Narrow"/>
        <family val="2"/>
      </rPr>
      <t>Contrato:</t>
    </r>
    <r>
      <rPr>
        <sz val="12"/>
        <rFont val="Arial Narrow"/>
        <family val="2"/>
      </rPr>
      <t xml:space="preserve"> 49-2012
</t>
    </r>
    <r>
      <rPr>
        <b/>
        <sz val="12"/>
        <rFont val="Arial Narrow"/>
        <family val="2"/>
      </rPr>
      <t>Orden de Proceder:</t>
    </r>
    <r>
      <rPr>
        <sz val="12"/>
        <rFont val="Arial Narrow"/>
        <family val="2"/>
      </rPr>
      <t xml:space="preserve"> 31 de agosto de 2012
</t>
    </r>
    <r>
      <rPr>
        <b/>
        <sz val="12"/>
        <rFont val="Arial Narrow"/>
        <family val="2"/>
      </rPr>
      <t>Fecha de Terminación</t>
    </r>
    <r>
      <rPr>
        <sz val="12"/>
        <rFont val="Arial Narrow"/>
        <family val="2"/>
      </rPr>
      <t xml:space="preserve">: 15 de septiembre de 2014
</t>
    </r>
    <r>
      <rPr>
        <b/>
        <sz val="12"/>
        <rFont val="Arial Narrow"/>
        <family val="2"/>
      </rPr>
      <t>Status:</t>
    </r>
    <r>
      <rPr>
        <sz val="12"/>
        <rFont val="Arial Narrow"/>
        <family val="2"/>
      </rPr>
      <t xml:space="preserve"> Cuenta con Resolución Administrativa No.149-2015, del 30-oct-2015, mediante el cual se resuelve administrativamente el contrato por incumplimiento.</t>
    </r>
  </si>
  <si>
    <r>
      <rPr>
        <b/>
        <sz val="12"/>
        <rFont val="Arial Narrow"/>
        <family val="2"/>
      </rPr>
      <t>Contratista:</t>
    </r>
    <r>
      <rPr>
        <sz val="12"/>
        <rFont val="Arial Narrow"/>
        <family val="2"/>
      </rPr>
      <t xml:space="preserve"> Globetec Constructions
</t>
    </r>
    <r>
      <rPr>
        <b/>
        <sz val="12"/>
        <rFont val="Arial Narrow"/>
        <family val="2"/>
      </rPr>
      <t>Contrato:</t>
    </r>
    <r>
      <rPr>
        <sz val="12"/>
        <rFont val="Arial Narrow"/>
        <family val="2"/>
      </rPr>
      <t xml:space="preserve"> COC-BID (FID-128-No.19)
</t>
    </r>
    <r>
      <rPr>
        <b/>
        <sz val="12"/>
        <rFont val="Arial Narrow"/>
        <family val="2"/>
      </rPr>
      <t>Orden de Proceder:</t>
    </r>
    <r>
      <rPr>
        <sz val="12"/>
        <rFont val="Arial Narrow"/>
        <family val="2"/>
      </rPr>
      <t xml:space="preserve"> 26 de abril de 2016
</t>
    </r>
    <r>
      <rPr>
        <b/>
        <sz val="12"/>
        <rFont val="Arial Narrow"/>
        <family val="2"/>
      </rPr>
      <t>Fecha de Terminación</t>
    </r>
    <r>
      <rPr>
        <sz val="12"/>
        <rFont val="Arial Narrow"/>
        <family val="2"/>
      </rPr>
      <t xml:space="preserve">: 19 de agosto de 2017. 
</t>
    </r>
    <r>
      <rPr>
        <b/>
        <sz val="12"/>
        <rFont val="Arial Narrow"/>
        <family val="2"/>
      </rPr>
      <t>Status</t>
    </r>
    <r>
      <rPr>
        <sz val="12"/>
        <rFont val="Arial Narrow"/>
        <family val="2"/>
      </rPr>
      <t xml:space="preserve">: Terminación de relación contractual por conveniencia. Contratista apela a instancias superiores, posterior a fallo a favor del Idaan del Tribunal. Contrato rescindido. </t>
    </r>
  </si>
  <si>
    <r>
      <rPr>
        <b/>
        <sz val="12"/>
        <color rgb="FF000000"/>
        <rFont val="Arial Narrow"/>
        <family val="2"/>
      </rPr>
      <t>Contratista</t>
    </r>
    <r>
      <rPr>
        <sz val="12"/>
        <color rgb="FF000000"/>
        <rFont val="Arial Narrow"/>
        <family val="2"/>
      </rPr>
      <t xml:space="preserve">: Contratista Generales y Electricos
</t>
    </r>
    <r>
      <rPr>
        <b/>
        <sz val="12"/>
        <color rgb="FF000000"/>
        <rFont val="Arial Narrow"/>
        <family val="2"/>
      </rPr>
      <t>Contrato:</t>
    </r>
    <r>
      <rPr>
        <sz val="12"/>
        <color rgb="FF000000"/>
        <rFont val="Arial Narrow"/>
        <family val="2"/>
      </rPr>
      <t xml:space="preserve"> COC-07-CAF-2014
</t>
    </r>
    <r>
      <rPr>
        <b/>
        <sz val="12"/>
        <color rgb="FF000000"/>
        <rFont val="Arial Narrow"/>
        <family val="2"/>
      </rPr>
      <t>Orden de Proceder</t>
    </r>
    <r>
      <rPr>
        <sz val="12"/>
        <color rgb="FF000000"/>
        <rFont val="Arial Narrow"/>
        <family val="2"/>
      </rPr>
      <t xml:space="preserve">: 28 de marzo de 2015
</t>
    </r>
    <r>
      <rPr>
        <b/>
        <sz val="12"/>
        <color rgb="FF000000"/>
        <rFont val="Arial Narrow"/>
        <family val="2"/>
      </rPr>
      <t>Fecha de Terminación</t>
    </r>
    <r>
      <rPr>
        <sz val="12"/>
        <color rgb="FF000000"/>
        <rFont val="Arial Narrow"/>
        <family val="2"/>
      </rPr>
      <t xml:space="preserve">: 21 de marzo de 2016
</t>
    </r>
    <r>
      <rPr>
        <b/>
        <sz val="12"/>
        <color rgb="FF000000"/>
        <rFont val="Arial Narrow"/>
        <family val="2"/>
      </rPr>
      <t>Status:</t>
    </r>
    <r>
      <rPr>
        <sz val="12"/>
        <color rgb="FF000000"/>
        <rFont val="Arial Narrow"/>
        <family val="2"/>
      </rPr>
      <t xml:space="preserve"> Se realiza gestión para proceder trámite de Liquidación de contrato. Debe pasar por Junta Directiva primero.</t>
    </r>
  </si>
  <si>
    <r>
      <rPr>
        <b/>
        <sz val="12"/>
        <color rgb="FF000000"/>
        <rFont val="Arial Narrow"/>
        <family val="2"/>
      </rPr>
      <t>Contratista</t>
    </r>
    <r>
      <rPr>
        <sz val="12"/>
        <color rgb="FF000000"/>
        <rFont val="Arial Narrow"/>
        <family val="2"/>
      </rPr>
      <t xml:space="preserve">: Representaciones Halfe, S.A
</t>
    </r>
    <r>
      <rPr>
        <b/>
        <sz val="12"/>
        <color rgb="FF000000"/>
        <rFont val="Arial Narrow"/>
        <family val="2"/>
      </rPr>
      <t>Contrato No</t>
    </r>
    <r>
      <rPr>
        <sz val="12"/>
        <color rgb="FF000000"/>
        <rFont val="Arial Narrow"/>
        <family val="2"/>
      </rPr>
      <t xml:space="preserve">. 31-2017.
</t>
    </r>
    <r>
      <rPr>
        <b/>
        <sz val="12"/>
        <color rgb="FF000000"/>
        <rFont val="Arial Narrow"/>
        <family val="2"/>
      </rPr>
      <t>Orden de Proceder:</t>
    </r>
    <r>
      <rPr>
        <sz val="12"/>
        <color rgb="FF000000"/>
        <rFont val="Arial Narrow"/>
        <family val="2"/>
      </rPr>
      <t xml:space="preserve"> 1 de junio de 2018
</t>
    </r>
    <r>
      <rPr>
        <b/>
        <sz val="12"/>
        <color rgb="FF000000"/>
        <rFont val="Arial Narrow"/>
        <family val="2"/>
      </rPr>
      <t>Fecha de Terminación</t>
    </r>
    <r>
      <rPr>
        <sz val="12"/>
        <color rgb="FF000000"/>
        <rFont val="Arial Narrow"/>
        <family val="2"/>
      </rPr>
      <t xml:space="preserve">: 27 de diciembre de 2018.
</t>
    </r>
    <r>
      <rPr>
        <b/>
        <sz val="12"/>
        <color rgb="FF000000"/>
        <rFont val="Arial Narrow"/>
        <family val="2"/>
      </rPr>
      <t>Status</t>
    </r>
    <r>
      <rPr>
        <sz val="12"/>
        <color rgb="FF000000"/>
        <rFont val="Arial Narrow"/>
        <family val="2"/>
      </rPr>
      <t>: El departamento de asesoría legal esta en el proceso de resolución de contrato.</t>
    </r>
  </si>
  <si>
    <t>Asistencia y Asesoría Técnica al Instituto De Acueductos Y Alcantarillados Nacionales para la Gestión Operativa y Comercial en el Área Metropolitana de Panamá, la Dirección y Ejecución de Actividades varias de Alto Impacto.</t>
  </si>
  <si>
    <t>Comentarios</t>
  </si>
  <si>
    <t>Avance Financiero (%)</t>
  </si>
  <si>
    <t>Fuente: Dirección de Planificación - Depto. Planificación Física y Asist. Técnica</t>
  </si>
  <si>
    <t>Fuente: Dirección de Ingenieria</t>
  </si>
  <si>
    <t>Fuente: Dirección de Ingenieria y Operaciones</t>
  </si>
  <si>
    <r>
      <rPr>
        <b/>
        <sz val="12"/>
        <color rgb="FF000000"/>
        <rFont val="Arial Narrow"/>
        <family val="2"/>
      </rPr>
      <t>Contratist</t>
    </r>
    <r>
      <rPr>
        <sz val="12"/>
        <color rgb="FF000000"/>
        <rFont val="Arial Narrow"/>
        <family val="2"/>
      </rPr>
      <t xml:space="preserve">a: CUSA
</t>
    </r>
    <r>
      <rPr>
        <b/>
        <sz val="12"/>
        <color rgb="FF000000"/>
        <rFont val="Arial Narrow"/>
        <family val="2"/>
      </rPr>
      <t>Contrato:</t>
    </r>
    <r>
      <rPr>
        <sz val="12"/>
        <color rgb="FF000000"/>
        <rFont val="Arial Narrow"/>
        <family val="2"/>
      </rPr>
      <t xml:space="preserve"> 166-2012
</t>
    </r>
    <r>
      <rPr>
        <b/>
        <sz val="12"/>
        <color rgb="FF000000"/>
        <rFont val="Arial Narrow"/>
        <family val="2"/>
      </rPr>
      <t>Orden de Proceder:</t>
    </r>
    <r>
      <rPr>
        <sz val="12"/>
        <color rgb="FF000000"/>
        <rFont val="Arial Narrow"/>
        <family val="2"/>
      </rPr>
      <t xml:space="preserve"> 20 de mayo de 2013
</t>
    </r>
    <r>
      <rPr>
        <b/>
        <sz val="12"/>
        <color rgb="FF000000"/>
        <rFont val="Arial Narrow"/>
        <family val="2"/>
      </rPr>
      <t>Fecha de Terminación</t>
    </r>
    <r>
      <rPr>
        <sz val="12"/>
        <color rgb="FF000000"/>
        <rFont val="Arial Narrow"/>
        <family val="2"/>
      </rPr>
      <t xml:space="preserve">: 10 de octubre de 2016
</t>
    </r>
    <r>
      <rPr>
        <b/>
        <sz val="12"/>
        <color rgb="FF000000"/>
        <rFont val="Arial Narrow"/>
        <family val="2"/>
      </rPr>
      <t xml:space="preserve">Status:  </t>
    </r>
    <r>
      <rPr>
        <sz val="12"/>
        <color rgb="FF000000"/>
        <rFont val="Arial Narrow"/>
        <family val="2"/>
      </rPr>
      <t xml:space="preserve">La empresa pidió el cierre del contrato. El Proyecto se encuentra suspendido en trámite de cierre. </t>
    </r>
  </si>
  <si>
    <r>
      <rPr>
        <b/>
        <sz val="12"/>
        <color rgb="FF000000"/>
        <rFont val="Arial Narrow"/>
        <family val="2"/>
      </rPr>
      <t>Contratista</t>
    </r>
    <r>
      <rPr>
        <sz val="12"/>
        <color rgb="FF000000"/>
        <rFont val="Arial Narrow"/>
        <family val="2"/>
      </rPr>
      <t xml:space="preserve">: Consorcio Hidrogeocol Panamá, S.A
</t>
    </r>
    <r>
      <rPr>
        <b/>
        <sz val="12"/>
        <color rgb="FF000000"/>
        <rFont val="Arial Narrow"/>
        <family val="2"/>
      </rPr>
      <t>Contrato:</t>
    </r>
    <r>
      <rPr>
        <sz val="12"/>
        <color rgb="FF000000"/>
        <rFont val="Arial Narrow"/>
        <family val="2"/>
      </rPr>
      <t xml:space="preserve"> 42-2009
</t>
    </r>
    <r>
      <rPr>
        <b/>
        <sz val="12"/>
        <color rgb="FF000000"/>
        <rFont val="Arial Narrow"/>
        <family val="2"/>
      </rPr>
      <t>Orden de Proceder</t>
    </r>
    <r>
      <rPr>
        <sz val="12"/>
        <color rgb="FF000000"/>
        <rFont val="Arial Narrow"/>
        <family val="2"/>
      </rPr>
      <t xml:space="preserve">: 3 de agosto de 2009
</t>
    </r>
    <r>
      <rPr>
        <b/>
        <sz val="12"/>
        <color rgb="FF000000"/>
        <rFont val="Arial Narrow"/>
        <family val="2"/>
      </rPr>
      <t>Fecha de Terminación</t>
    </r>
    <r>
      <rPr>
        <sz val="12"/>
        <color rgb="FF000000"/>
        <rFont val="Arial Narrow"/>
        <family val="2"/>
      </rPr>
      <t xml:space="preserve">: 30 de agosto de 2010
</t>
    </r>
    <r>
      <rPr>
        <b/>
        <sz val="12"/>
        <color rgb="FF000000"/>
        <rFont val="Arial Narrow"/>
        <family val="2"/>
      </rPr>
      <t>Status:</t>
    </r>
    <r>
      <rPr>
        <sz val="12"/>
        <color rgb="FF000000"/>
        <rFont val="Arial Narrow"/>
        <family val="2"/>
      </rPr>
      <t xml:space="preserve"> El Contrato fue rescindido mediante Resolución N° 127-12. 
Se preparó Informe Técnico para liquidación del Contrato, se atendieron subsanaciones solicitadas por la Contraloría y se remitió a Asesoría Legal para continuar con trámite de Refrendo. Pendiente refrendo de la Contraloría, de la liquidación del Contrato. 
</t>
    </r>
  </si>
  <si>
    <r>
      <rPr>
        <b/>
        <sz val="12"/>
        <color rgb="FF000000"/>
        <rFont val="Arial Narrow"/>
        <family val="2"/>
      </rPr>
      <t>Contratista:</t>
    </r>
    <r>
      <rPr>
        <sz val="12"/>
        <color rgb="FF000000"/>
        <rFont val="Arial Narrow"/>
        <family val="2"/>
      </rPr>
      <t xml:space="preserve"> Proyeco S.A
</t>
    </r>
    <r>
      <rPr>
        <b/>
        <sz val="12"/>
        <color rgb="FF000000"/>
        <rFont val="Arial Narrow"/>
        <family val="2"/>
      </rPr>
      <t>Contrato:</t>
    </r>
    <r>
      <rPr>
        <sz val="12"/>
        <color rgb="FF000000"/>
        <rFont val="Arial Narrow"/>
        <family val="2"/>
      </rPr>
      <t xml:space="preserve"> 192-2012
</t>
    </r>
    <r>
      <rPr>
        <b/>
        <sz val="12"/>
        <color rgb="FF000000"/>
        <rFont val="Arial Narrow"/>
        <family val="2"/>
      </rPr>
      <t>Orden de Proceder</t>
    </r>
    <r>
      <rPr>
        <sz val="12"/>
        <color rgb="FF000000"/>
        <rFont val="Arial Narrow"/>
        <family val="2"/>
      </rPr>
      <t xml:space="preserve">: 20 de diciembre de 2012
</t>
    </r>
    <r>
      <rPr>
        <b/>
        <sz val="12"/>
        <color rgb="FF000000"/>
        <rFont val="Arial Narrow"/>
        <family val="2"/>
      </rPr>
      <t>Fecha de Terminación</t>
    </r>
    <r>
      <rPr>
        <sz val="12"/>
        <color rgb="FF000000"/>
        <rFont val="Arial Narrow"/>
        <family val="2"/>
      </rPr>
      <t xml:space="preserve">: 30 de septiembre de 2018 
</t>
    </r>
    <r>
      <rPr>
        <b/>
        <sz val="12"/>
        <color rgb="FF000000"/>
        <rFont val="Arial Narrow"/>
        <family val="2"/>
      </rPr>
      <t>Status:</t>
    </r>
    <r>
      <rPr>
        <sz val="12"/>
        <color rgb="FF000000"/>
        <rFont val="Arial Narrow"/>
        <family val="2"/>
      </rPr>
      <t xml:space="preserve"> Supervisión privada del Contrato No.148-2012 "Construcción de Alcantarillado del Mamey". 
Pendiente pago del retenido, atendiendo subsanación solicitada por la Contraloría. Se está  buscando alternativas con Contraloría, de cómo se puede cerrar el contrato.</t>
    </r>
  </si>
  <si>
    <r>
      <rPr>
        <b/>
        <sz val="12"/>
        <color rgb="FF000000"/>
        <rFont val="Arial Narrow"/>
        <family val="2"/>
      </rPr>
      <t>Contratista</t>
    </r>
    <r>
      <rPr>
        <sz val="12"/>
        <color rgb="FF000000"/>
        <rFont val="Arial Narrow"/>
        <family val="2"/>
      </rPr>
      <t xml:space="preserve">: Consultores Profesional de Ingenieria, S.A
</t>
    </r>
    <r>
      <rPr>
        <b/>
        <sz val="12"/>
        <color rgb="FF000000"/>
        <rFont val="Arial Narrow"/>
        <family val="2"/>
      </rPr>
      <t>Contrato:</t>
    </r>
    <r>
      <rPr>
        <sz val="12"/>
        <color rgb="FF000000"/>
        <rFont val="Arial Narrow"/>
        <family val="2"/>
      </rPr>
      <t xml:space="preserve"> COC-01-BIRF-2015
</t>
    </r>
    <r>
      <rPr>
        <b/>
        <sz val="12"/>
        <color rgb="FF000000"/>
        <rFont val="Arial Narrow"/>
        <family val="2"/>
      </rPr>
      <t>Orden de Proceder</t>
    </r>
    <r>
      <rPr>
        <sz val="12"/>
        <color rgb="FF000000"/>
        <rFont val="Arial Narrow"/>
        <family val="2"/>
      </rPr>
      <t xml:space="preserve">: 15 de febrero de 2016
</t>
    </r>
    <r>
      <rPr>
        <b/>
        <sz val="12"/>
        <color rgb="FF000000"/>
        <rFont val="Arial Narrow"/>
        <family val="2"/>
      </rPr>
      <t>Fecha de Terminación</t>
    </r>
    <r>
      <rPr>
        <sz val="12"/>
        <color rgb="FF000000"/>
        <rFont val="Arial Narrow"/>
        <family val="2"/>
      </rPr>
      <t xml:space="preserve">: 31 de enero de 2019.
</t>
    </r>
    <r>
      <rPr>
        <b/>
        <sz val="12"/>
        <color rgb="FF000000"/>
        <rFont val="Arial Narrow"/>
        <family val="2"/>
      </rPr>
      <t xml:space="preserve">Status: </t>
    </r>
    <r>
      <rPr>
        <sz val="12"/>
        <color rgb="FF000000"/>
        <rFont val="Arial Narrow"/>
        <family val="2"/>
      </rPr>
      <t>Pendiente firma de Acta Final para el cierre del proyecto, cuando se cumpla con el cierre administrativo, se procederá con la firma de Acta de Aceptación Final. Pago de Cuenta No.15 y devolución de retenido.</t>
    </r>
  </si>
  <si>
    <t xml:space="preserve">Adenda de Finiquito aprobada. </t>
  </si>
  <si>
    <t>Pendiente de trámite Adenda No.1  (tiempo y disminución de monto) para cierre administrativo y financiero</t>
  </si>
  <si>
    <r>
      <rPr>
        <b/>
        <sz val="12"/>
        <rFont val="Arial Narrow"/>
        <family val="2"/>
      </rPr>
      <t>Contratista</t>
    </r>
    <r>
      <rPr>
        <sz val="12"/>
        <rFont val="Arial Narrow"/>
        <family val="2"/>
      </rPr>
      <t xml:space="preserve">: Consorcio de Aguas de Pmá Centro
</t>
    </r>
    <r>
      <rPr>
        <b/>
        <sz val="12"/>
        <rFont val="Arial Narrow"/>
        <family val="2"/>
      </rPr>
      <t xml:space="preserve">Contrato: </t>
    </r>
    <r>
      <rPr>
        <sz val="12"/>
        <rFont val="Arial Narrow"/>
        <family val="2"/>
      </rPr>
      <t xml:space="preserve">CC-03-CAF-2015
</t>
    </r>
    <r>
      <rPr>
        <b/>
        <sz val="12"/>
        <rFont val="Arial Narrow"/>
        <family val="2"/>
      </rPr>
      <t>Orden de Proceder:</t>
    </r>
    <r>
      <rPr>
        <sz val="12"/>
        <rFont val="Arial Narrow"/>
        <family val="2"/>
      </rPr>
      <t xml:space="preserve"> 20 de julio de 2015
</t>
    </r>
    <r>
      <rPr>
        <b/>
        <sz val="12"/>
        <rFont val="Arial Narrow"/>
        <family val="2"/>
      </rPr>
      <t>Fecha de Terminación</t>
    </r>
    <r>
      <rPr>
        <sz val="12"/>
        <rFont val="Arial Narrow"/>
        <family val="2"/>
      </rPr>
      <t xml:space="preserve">: 30 de septiembre de 2018.
</t>
    </r>
    <r>
      <rPr>
        <b/>
        <sz val="12"/>
        <rFont val="Arial Narrow"/>
        <family val="2"/>
      </rPr>
      <t xml:space="preserve">Status: </t>
    </r>
    <r>
      <rPr>
        <sz val="12"/>
        <rFont val="Arial Narrow"/>
        <family val="2"/>
      </rPr>
      <t>Supervisión privada de los proyectos: "Línea de San Francisco; Chorrillo-Santa Ana; Bethania; Bella Vista-Vía Argentina-La Salle". 
Pendiente de subsanar documentación, por parte del Contratista, para proceder con los pagos de cierre del contrato. Pendiente establecer Liquidación del Contrato y sustentar ante Junta Directiva.</t>
    </r>
  </si>
  <si>
    <t xml:space="preserve">Adenda de Finiquito aprobada. Se llevó acabo un finiquito, por la suma de B/.23,596.63, el cual está en subsanación solicitada por la Contraloría. </t>
  </si>
  <si>
    <t>Suministro e Instalación de tanque de 100,000 galones para colocar en la comunidad de San Isidro</t>
  </si>
  <si>
    <t>Observaciones</t>
  </si>
  <si>
    <t>En trámite en la Contraloría, Adenda No.5 de extensión de tiempo y disminución de contrato (Trabajos eléctricos en el tanque), hasta el 31-Dic-2021</t>
  </si>
  <si>
    <t>Chorrera</t>
  </si>
  <si>
    <r>
      <rPr>
        <b/>
        <sz val="12"/>
        <rFont val="Arial Narrow"/>
        <family val="2"/>
      </rPr>
      <t>Contratista</t>
    </r>
    <r>
      <rPr>
        <sz val="12"/>
        <rFont val="Arial Narrow"/>
        <family val="2"/>
      </rPr>
      <t xml:space="preserve">: Globetec Panamá, S.A
</t>
    </r>
    <r>
      <rPr>
        <b/>
        <sz val="12"/>
        <rFont val="Arial Narrow"/>
        <family val="2"/>
      </rPr>
      <t xml:space="preserve">Contrato: </t>
    </r>
    <r>
      <rPr>
        <sz val="12"/>
        <rFont val="Arial Narrow"/>
        <family val="2"/>
      </rPr>
      <t xml:space="preserve">28-2010
</t>
    </r>
    <r>
      <rPr>
        <b/>
        <sz val="12"/>
        <rFont val="Arial Narrow"/>
        <family val="2"/>
      </rPr>
      <t>Orden de Proceder</t>
    </r>
    <r>
      <rPr>
        <sz val="12"/>
        <rFont val="Arial Narrow"/>
        <family val="2"/>
      </rPr>
      <t xml:space="preserve">: 4 de abril de 2011
</t>
    </r>
    <r>
      <rPr>
        <b/>
        <sz val="12"/>
        <rFont val="Arial Narrow"/>
        <family val="2"/>
      </rPr>
      <t>Fecha de Terminación</t>
    </r>
    <r>
      <rPr>
        <sz val="12"/>
        <rFont val="Arial Narrow"/>
        <family val="2"/>
      </rPr>
      <t xml:space="preserve">: 31 de diciembre de 2014
</t>
    </r>
    <r>
      <rPr>
        <b/>
        <sz val="12"/>
        <rFont val="Arial Narrow"/>
        <family val="2"/>
      </rPr>
      <t xml:space="preserve">Status: </t>
    </r>
    <r>
      <rPr>
        <sz val="12"/>
        <rFont val="Arial Narrow"/>
        <family val="2"/>
      </rPr>
      <t>Contrato se Resolvió Administrativamente mediante Resolución Ejecutiva N° 39-2019 del 30 de Mayo de 2019 y publicado en panamacompra el día 31 de mayo de 2019.  
Las Cuentas presentadas en Tesorería se encuentran retenidas, en espera de la situación legal que se mantiene, ya que al Consorcio se le interpuso 23 Demandas Judiciales.</t>
    </r>
  </si>
  <si>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COC-02-BIRF-2013
</t>
    </r>
    <r>
      <rPr>
        <b/>
        <sz val="12"/>
        <color rgb="FF000000"/>
        <rFont val="Arial Narrow"/>
        <family val="2"/>
      </rPr>
      <t>Orden de Proceder</t>
    </r>
    <r>
      <rPr>
        <sz val="12"/>
        <color rgb="FF000000"/>
        <rFont val="Arial Narrow"/>
        <family val="2"/>
      </rPr>
      <t xml:space="preserve">: 30 de septiembre de 2013
</t>
    </r>
    <r>
      <rPr>
        <b/>
        <sz val="12"/>
        <color rgb="FF000000"/>
        <rFont val="Arial Narrow"/>
        <family val="2"/>
      </rPr>
      <t>Fecha de Terminación:</t>
    </r>
    <r>
      <rPr>
        <sz val="12"/>
        <color rgb="FF000000"/>
        <rFont val="Arial Narrow"/>
        <family val="2"/>
      </rPr>
      <t xml:space="preserve"> 1 de mayo de 2017
</t>
    </r>
    <r>
      <rPr>
        <b/>
        <sz val="12"/>
        <color rgb="FF000000"/>
        <rFont val="Arial Narrow"/>
        <family val="2"/>
      </rPr>
      <t>Status</t>
    </r>
    <r>
      <rPr>
        <sz val="12"/>
        <color rgb="FF000000"/>
        <rFont val="Arial Narrow"/>
        <family val="2"/>
      </rPr>
      <t xml:space="preserve">: Mediante Resolución Ejecutiva No.79-2019, se rescinde por incumplimiento del contratista el contrato suscrito entre las partes. </t>
    </r>
  </si>
  <si>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COC-01-BIRF-2014
</t>
    </r>
    <r>
      <rPr>
        <b/>
        <sz val="12"/>
        <color rgb="FF000000"/>
        <rFont val="Arial Narrow"/>
        <family val="2"/>
      </rPr>
      <t>Orden de Proceder:</t>
    </r>
    <r>
      <rPr>
        <sz val="12"/>
        <color rgb="FF000000"/>
        <rFont val="Arial Narrow"/>
        <family val="2"/>
      </rPr>
      <t xml:space="preserve"> 26 de marzo de 2014
</t>
    </r>
    <r>
      <rPr>
        <b/>
        <sz val="12"/>
        <color rgb="FF000000"/>
        <rFont val="Arial Narrow"/>
        <family val="2"/>
      </rPr>
      <t>Fecha de Terminación</t>
    </r>
    <r>
      <rPr>
        <sz val="12"/>
        <color rgb="FF000000"/>
        <rFont val="Arial Narrow"/>
        <family val="2"/>
      </rPr>
      <t xml:space="preserve">: 3 de diciembre de 2016
</t>
    </r>
    <r>
      <rPr>
        <b/>
        <sz val="12"/>
        <color rgb="FF000000"/>
        <rFont val="Arial Narrow"/>
        <family val="2"/>
      </rPr>
      <t xml:space="preserve">Status: </t>
    </r>
    <r>
      <rPr>
        <sz val="12"/>
        <color rgb="FF000000"/>
        <rFont val="Arial Narrow"/>
        <family val="2"/>
      </rPr>
      <t>Mediante Resolución Ejecutiva No.81-2019, se rescinde por incumplimiento del contratista el contrato suscrito entre las partes.</t>
    </r>
  </si>
  <si>
    <r>
      <rPr>
        <b/>
        <sz val="12"/>
        <color rgb="FF000000"/>
        <rFont val="Arial Narrow"/>
        <family val="2"/>
      </rPr>
      <t>Contratista</t>
    </r>
    <r>
      <rPr>
        <sz val="12"/>
        <color rgb="FF000000"/>
        <rFont val="Arial Narrow"/>
        <family val="2"/>
      </rPr>
      <t xml:space="preserve">: Delta 9 Técnicas Auxiliares de la Construcción, S.A
</t>
    </r>
    <r>
      <rPr>
        <b/>
        <sz val="12"/>
        <color rgb="FF000000"/>
        <rFont val="Arial Narrow"/>
        <family val="2"/>
      </rPr>
      <t>Contrato:</t>
    </r>
    <r>
      <rPr>
        <sz val="12"/>
        <color rgb="FF000000"/>
        <rFont val="Arial Narrow"/>
        <family val="2"/>
      </rPr>
      <t xml:space="preserve"> 95-2013
</t>
    </r>
    <r>
      <rPr>
        <b/>
        <sz val="12"/>
        <color rgb="FF000000"/>
        <rFont val="Arial Narrow"/>
        <family val="2"/>
      </rPr>
      <t>Orden de Proceder</t>
    </r>
    <r>
      <rPr>
        <sz val="12"/>
        <color rgb="FF000000"/>
        <rFont val="Arial Narrow"/>
        <family val="2"/>
      </rPr>
      <t xml:space="preserve">: 7 de mayo de 2014
</t>
    </r>
    <r>
      <rPr>
        <b/>
        <sz val="12"/>
        <color rgb="FF000000"/>
        <rFont val="Arial Narrow"/>
        <family val="2"/>
      </rPr>
      <t>Fecha de Terminación</t>
    </r>
    <r>
      <rPr>
        <sz val="12"/>
        <color rgb="FF000000"/>
        <rFont val="Arial Narrow"/>
        <family val="2"/>
      </rPr>
      <t xml:space="preserve">: 31 de octubre  2016.
</t>
    </r>
    <r>
      <rPr>
        <b/>
        <sz val="12"/>
        <color rgb="FF000000"/>
        <rFont val="Arial Narrow"/>
        <family val="2"/>
      </rPr>
      <t>Status:</t>
    </r>
    <r>
      <rPr>
        <sz val="12"/>
        <color rgb="FF000000"/>
        <rFont val="Arial Narrow"/>
        <family val="2"/>
      </rPr>
      <t xml:space="preserve">  Proyecto suspendido desde el 27-Ene-2016, debido inicialmente a la falta de terrenos;  una vez logrado la consecución del mismo, se solicitó al contratista, DELTA 9, la actualización del endoso para trámite de Adenda Nº2 de tiempo, la empresa no la entregó, indica que se encuentra inhabilitado en PANAMÁ COMPRAS hasta el 2021. 
Por tal motivo, se realizó Informe Técnico-Financiero de Cierre de Contrato, se encuentra en revisión en el Dep. de Inspección de Obras en conjunto con el Dep. de Asesoría Legal.</t>
    </r>
  </si>
  <si>
    <t>Supervisión de la Obra de rehabilitación del Sistema de AP y Alcantarillado en Pedasí.</t>
  </si>
  <si>
    <r>
      <rPr>
        <b/>
        <sz val="12"/>
        <rFont val="Arial Narrow"/>
        <family val="2"/>
      </rPr>
      <t xml:space="preserve">Contratista: </t>
    </r>
    <r>
      <rPr>
        <sz val="12"/>
        <rFont val="Arial Narrow"/>
        <family val="2"/>
      </rPr>
      <t xml:space="preserve">Ingeniería Estudios y Proyectos NIP, S.A. 
</t>
    </r>
    <r>
      <rPr>
        <b/>
        <sz val="12"/>
        <rFont val="Arial Narrow"/>
        <family val="2"/>
      </rPr>
      <t>Contrato</t>
    </r>
    <r>
      <rPr>
        <sz val="12"/>
        <rFont val="Arial Narrow"/>
        <family val="2"/>
      </rPr>
      <t xml:space="preserve">: CC-04-BID-2013
</t>
    </r>
    <r>
      <rPr>
        <b/>
        <sz val="12"/>
        <rFont val="Arial Narrow"/>
        <family val="2"/>
      </rPr>
      <t>Status:</t>
    </r>
    <r>
      <rPr>
        <sz val="12"/>
        <rFont val="Arial Narrow"/>
        <family val="2"/>
      </rPr>
      <t xml:space="preserve"> Se finalizó contrato con contratista. 
En trámite pagos finales; Legal de la Unidad de Proyectos, evalúa la realización del pago.  </t>
    </r>
  </si>
  <si>
    <t>#</t>
  </si>
  <si>
    <t>Contrato: COC-05-BID 2013
Contratista: APROCOSA</t>
  </si>
  <si>
    <t>Contrato: CC-02-BID-2013
Contratista: PROINTEC</t>
  </si>
  <si>
    <t>Contrato: CC-BID- (FID-128)No.15
Contratista: PROINTEC
La empresa termino los trabajos el 30 de junio de 2019</t>
  </si>
  <si>
    <t>Contrato: COC-BID-2018 (FID-128 No. 69)
Contratista: Viguecons Estevez
Todos los trabajos se recibieron a satisfaccion y se tiene Acta de Recibo Final de la obra.</t>
  </si>
  <si>
    <t>Contrato: CC-03-BID-2013
Contratista: PROINTEC</t>
  </si>
  <si>
    <t>Estudio y Diseño, para las Mejoras y Ampliación de los Sistemas  de Abastecimiento de Agua Potable de Corregimientos del Progreso, Rodolfo Aguilar Delgado y Puerto Armuelles, Distrito de Barú.</t>
  </si>
  <si>
    <t xml:space="preserve">Construcción de la Línea de Conducción Cerro San Cristóbal-Barriada San José, Provincia de Chiriquí. </t>
  </si>
  <si>
    <t>Contrato: 28-2007
Contratista: LUÍS HERNÁN RIVERA ANGUIZOLA
 Se realizaron las pruebas de estanqueidad y desinfección del Tanque de Acero de 100,000 galones. Acta de Aceptación Final de la Obra con fecha del 29 de septiembre de 2017.</t>
  </si>
  <si>
    <t>Contrato: COC-01-BID-2013
Contratista: CONSORCIO VIGUECONS ESTEVES – CONSTRUCCIONES JAL, S.A. (Pedasí)
Acta sustancial firmada con fecha 25-Nov-2016</t>
  </si>
  <si>
    <t>Contratista: DISTRIBUIDORA ARVAL, S.A.
Contrato: 53-2011
Acta de recibido sustancial de obra con fecha del 28-Ago-2014 y Acta de Aceptación Final del 20 de febrero del 2017.</t>
  </si>
  <si>
    <t xml:space="preserve">Contrato: 162-2012
Contratista: Consorcio ICME
</t>
  </si>
  <si>
    <t>Contrato: COC-03-CAF-2014
Contratista: APROCOSA</t>
  </si>
  <si>
    <t>Contrato: 128-2016
Contratista: ADVANCE LABORATORIOS INC
Proyecto Finalizado el 26/11/17.</t>
  </si>
  <si>
    <t xml:space="preserve">Contrato: 34-2019
Contratista: APROCOSA
Suministro, instalacion y conexión de  tanque de 100,000 galos en la comunidad de San Isidro, el dia 2 de agosto de 2021 se pago al contratista el total del proyecto y asi finiquitando el mismo </t>
  </si>
  <si>
    <t>Contrato: COC-01-CAF-2017
Contratista: CONSORCIO AGUA DE LA PULIDA 
Se realizó trámite de pago del retenido para cerrar al 100% el proyecto, cuenta con Acta Final.</t>
  </si>
  <si>
    <t>Contrato: COC-02-BID-2013
Contratista: CUSA
Acta Sustancial con fecha de Mar-2016.</t>
  </si>
  <si>
    <t>Contrato: 128-2016
Contratista: HIDROCONSTRUCTORES S.A</t>
  </si>
  <si>
    <t>Contrato: 122-2015
Contratista: APROCOSA
La Etapa de Operación y Mantenimiento concluyó el 31-oct-2019. El proyecto fue cerrado con Acta de Aceptación Final. El pago del retenido del 10%, fue refrendado el 28 de junio de 2021.</t>
  </si>
  <si>
    <t>Contratista: OMNICONSULT
Contrato: 49-2011
Proyecto terminado y completado el prcoceso de pago de devolución del retenido.</t>
  </si>
  <si>
    <t xml:space="preserve">Construcción de la red de distribución de la Chorrera a Arraiján y del Sistema de Bombeo a los tanques de Arraiján. </t>
  </si>
  <si>
    <t>Contrato: 136-2012
Contratista: APROCOSA</t>
  </si>
  <si>
    <t>Mejoramiento al Sistema de Acueducto de Montijo, Distrito de Montijo, Provincia de Veraguas</t>
  </si>
  <si>
    <t>Contrato: 55-2014
Contratista: ADMINISTRACIÓN Y SUPERVISIÓN
DE OBRAS CIVILES, S.A.</t>
  </si>
  <si>
    <t>Contrato: 11-2013
Contratista: KV Consultores</t>
  </si>
  <si>
    <t xml:space="preserve">Contrato: 116-2015
Contratista: SOC. DOS MARES PORT SERVICES, S.A.
</t>
  </si>
  <si>
    <t>Contrato: CC-01-BIRF-2013
Contratista: CONSORCIO NIPPON KOEI LAC- NIPPON KOEI</t>
  </si>
  <si>
    <t xml:space="preserve"> Mejoras a la Estación de Bombeo Santa Rita Arriba- Nueva Providencia</t>
  </si>
  <si>
    <t>Contrato: 125-2015
Contratista: CARIBBEAN TRADING &amp; ASSETS, CORP.
Acta de Aceptación Final 13/10/17</t>
  </si>
  <si>
    <t>Dividendos del Canal</t>
  </si>
  <si>
    <t>Changuinola</t>
  </si>
  <si>
    <t>Contrato: COC-BID (FID-128) No.56-2017</t>
  </si>
  <si>
    <t>Contrato: 36-2017
Contratista: Estudios de Ingenieria</t>
  </si>
  <si>
    <t>Contratista: APROCOSA
Contrato: COC-10CAF-2014</t>
  </si>
  <si>
    <t>Santiago</t>
  </si>
  <si>
    <t>Diseño y Construcción de las Mejoras a la Red de Abastecimiento de Agua de Santiago y sus Alrededores;  Provincia de Veraguas.</t>
  </si>
  <si>
    <t>Contrato: 154-2012.
Contratista: COPISA</t>
  </si>
  <si>
    <r>
      <rPr>
        <b/>
        <sz val="12"/>
        <rFont val="Arial Narrow"/>
        <family val="2"/>
      </rPr>
      <t>Contratista</t>
    </r>
    <r>
      <rPr>
        <sz val="12"/>
        <rFont val="Arial Narrow"/>
        <family val="2"/>
      </rPr>
      <t xml:space="preserve">: PRODESARROLLO
</t>
    </r>
    <r>
      <rPr>
        <b/>
        <sz val="12"/>
        <rFont val="Arial Narrow"/>
        <family val="2"/>
      </rPr>
      <t>Contrato</t>
    </r>
    <r>
      <rPr>
        <sz val="12"/>
        <rFont val="Arial Narrow"/>
        <family val="2"/>
      </rPr>
      <t xml:space="preserve">: COC-02-CAF-2013
</t>
    </r>
    <r>
      <rPr>
        <b/>
        <sz val="12"/>
        <rFont val="Arial Narrow"/>
        <family val="2"/>
      </rPr>
      <t>Orden de Proceder</t>
    </r>
    <r>
      <rPr>
        <sz val="12"/>
        <rFont val="Arial Narrow"/>
        <family val="2"/>
      </rPr>
      <t xml:space="preserve">: 12 de noviembre de 2013
</t>
    </r>
    <r>
      <rPr>
        <b/>
        <sz val="12"/>
        <rFont val="Arial Narrow"/>
        <family val="2"/>
      </rPr>
      <t>Fecha de Terminación</t>
    </r>
    <r>
      <rPr>
        <sz val="12"/>
        <rFont val="Arial Narrow"/>
        <family val="2"/>
      </rPr>
      <t xml:space="preserve">: 31 de agosto de 2018
</t>
    </r>
    <r>
      <rPr>
        <b/>
        <sz val="12"/>
        <rFont val="Arial Narrow"/>
        <family val="2"/>
      </rPr>
      <t xml:space="preserve">Status: </t>
    </r>
    <r>
      <rPr>
        <sz val="12"/>
        <rFont val="Arial Narrow"/>
        <family val="2"/>
      </rPr>
      <t>Se lleva a cabo el trámite de un finiquito de mutuo acuerdo con el Contratista.
Se ha visto dilatado debido a unas mediciones realizadas por IDAAN que no pasaron los estándares. Asesoría Jurídica de la Contraloría tiene observaciones por cuentas pagadas sin control previo, el cual se empezó a ejercer en el Programa CAF 7532, en Febrero de 2018.</t>
    </r>
  </si>
  <si>
    <r>
      <rPr>
        <b/>
        <sz val="12"/>
        <rFont val="Arial Narrow"/>
        <family val="2"/>
      </rPr>
      <t>Contratista:</t>
    </r>
    <r>
      <rPr>
        <sz val="12"/>
        <rFont val="Arial Narrow"/>
        <family val="2"/>
      </rPr>
      <t xml:space="preserve"> MECO
</t>
    </r>
    <r>
      <rPr>
        <b/>
        <sz val="12"/>
        <rFont val="Arial Narrow"/>
        <family val="2"/>
      </rPr>
      <t>Contrato:</t>
    </r>
    <r>
      <rPr>
        <sz val="12"/>
        <rFont val="Arial Narrow"/>
        <family val="2"/>
      </rPr>
      <t xml:space="preserve"> COC-02-CAF-2016
</t>
    </r>
    <r>
      <rPr>
        <b/>
        <sz val="12"/>
        <rFont val="Arial Narrow"/>
        <family val="2"/>
      </rPr>
      <t>Orden de Proceder</t>
    </r>
    <r>
      <rPr>
        <sz val="12"/>
        <rFont val="Arial Narrow"/>
        <family val="2"/>
      </rPr>
      <t xml:space="preserve">: 8 de junio de 2016
</t>
    </r>
    <r>
      <rPr>
        <b/>
        <sz val="12"/>
        <rFont val="Arial Narrow"/>
        <family val="2"/>
      </rPr>
      <t>Fecha de Terminación</t>
    </r>
    <r>
      <rPr>
        <sz val="12"/>
        <rFont val="Arial Narrow"/>
        <family val="2"/>
      </rPr>
      <t xml:space="preserve">: 29 de diciembre de 2017
</t>
    </r>
    <r>
      <rPr>
        <b/>
        <sz val="12"/>
        <rFont val="Arial Narrow"/>
        <family val="2"/>
      </rPr>
      <t xml:space="preserve">Status: </t>
    </r>
    <r>
      <rPr>
        <sz val="12"/>
        <rFont val="Arial Narrow"/>
        <family val="2"/>
      </rPr>
      <t>La comunidad se opuso al proyecto, por ende no se pudo continuar con el proyecto.  Este Proyecto tiene un avance físico de 0% ya que nunca se ejecutó. Se pagó un anticipo que luego se restó de un reclamo administrativo presentado por la empresa. El remanente es lo plasmado en el Finiquito.</t>
    </r>
  </si>
  <si>
    <r>
      <rPr>
        <b/>
        <sz val="12"/>
        <color rgb="FF000000"/>
        <rFont val="Arial Narrow"/>
        <family val="2"/>
      </rPr>
      <t>Contratista:</t>
    </r>
    <r>
      <rPr>
        <sz val="12"/>
        <color rgb="FF000000"/>
        <rFont val="Arial Narrow"/>
        <family val="2"/>
      </rPr>
      <t xml:space="preserve">  Acruta Tapia Ingenierios
</t>
    </r>
    <r>
      <rPr>
        <b/>
        <sz val="12"/>
        <color rgb="FF000000"/>
        <rFont val="Arial Narrow"/>
        <family val="2"/>
      </rPr>
      <t>Contrato</t>
    </r>
    <r>
      <rPr>
        <sz val="12"/>
        <color rgb="FF000000"/>
        <rFont val="Arial Narrow"/>
        <family val="2"/>
      </rPr>
      <t xml:space="preserve">: CC-05-BIRF-2014
</t>
    </r>
    <r>
      <rPr>
        <b/>
        <sz val="12"/>
        <color rgb="FF000000"/>
        <rFont val="Arial Narrow"/>
        <family val="2"/>
      </rPr>
      <t>Orden de Proceder</t>
    </r>
    <r>
      <rPr>
        <sz val="12"/>
        <color rgb="FF000000"/>
        <rFont val="Arial Narrow"/>
        <family val="2"/>
      </rPr>
      <t xml:space="preserve">: 1 de abril de 2014
</t>
    </r>
    <r>
      <rPr>
        <b/>
        <sz val="12"/>
        <color rgb="FF000000"/>
        <rFont val="Arial Narrow"/>
        <family val="2"/>
      </rPr>
      <t>Fecha de Terminación</t>
    </r>
    <r>
      <rPr>
        <sz val="12"/>
        <color rgb="FF000000"/>
        <rFont val="Arial Narrow"/>
        <family val="2"/>
      </rPr>
      <t xml:space="preserve">: 31 de marzo de 2016
</t>
    </r>
    <r>
      <rPr>
        <b/>
        <sz val="12"/>
        <color rgb="FF000000"/>
        <rFont val="Arial Narrow"/>
        <family val="2"/>
      </rPr>
      <t>Status</t>
    </r>
    <r>
      <rPr>
        <sz val="12"/>
        <color rgb="FF000000"/>
        <rFont val="Arial Narrow"/>
        <family val="2"/>
      </rPr>
      <t>: Pendiente estado de cuenta para su análisis, y posterior cierre del proyecto.</t>
    </r>
  </si>
  <si>
    <t>Barú</t>
  </si>
  <si>
    <t xml:space="preserve">Contrato: 176-2013
Contratista: APROCOSA
Orden de Proceder: 3 feb 2014
Fecha de Terminación: 30 jun 2017 
Status: Refrendada Adenda No.2, para cierre de contrato, hasta el 28 de febrero de 2020. 11 de enero 2021 se pago retenido proyecto cerrado 100%. </t>
  </si>
  <si>
    <t xml:space="preserve">Contratista: Vigencias Estevez
Contrato: No. COC-BID-(FID-128)No.14
Orden de Proceder el 4 de Abril de 2016
Fecha de Terminación:1 de junio de 2020
Avance: Obra  terminada y pruebas de campo realizadas en Ene-2020. 
Se cuenta con el Acta de Aceptación Final de la obra por CGR. </t>
  </si>
  <si>
    <r>
      <rPr>
        <b/>
        <sz val="12"/>
        <color rgb="FF000000"/>
        <rFont val="Arial Narrow"/>
        <family val="2"/>
      </rPr>
      <t>Contratista</t>
    </r>
    <r>
      <rPr>
        <sz val="12"/>
        <color rgb="FF000000"/>
        <rFont val="Arial Narrow"/>
        <family val="2"/>
      </rPr>
      <t xml:space="preserve">:Consorcio IECISA-AYESA
</t>
    </r>
    <r>
      <rPr>
        <b/>
        <sz val="12"/>
        <color rgb="FF000000"/>
        <rFont val="Arial Narrow"/>
        <family val="2"/>
      </rPr>
      <t>Contrato:</t>
    </r>
    <r>
      <rPr>
        <sz val="12"/>
        <color rgb="FF000000"/>
        <rFont val="Arial Narrow"/>
        <family val="2"/>
      </rPr>
      <t xml:space="preserve"> COC-02-BIRF-2014
</t>
    </r>
    <r>
      <rPr>
        <b/>
        <sz val="12"/>
        <color rgb="FF000000"/>
        <rFont val="Arial Narrow"/>
        <family val="2"/>
      </rPr>
      <t>Orden de Proceder</t>
    </r>
    <r>
      <rPr>
        <sz val="12"/>
        <color rgb="FF000000"/>
        <rFont val="Arial Narrow"/>
        <family val="2"/>
      </rPr>
      <t xml:space="preserve">: 1 de abril de 2014
</t>
    </r>
    <r>
      <rPr>
        <b/>
        <sz val="12"/>
        <color rgb="FF000000"/>
        <rFont val="Arial Narrow"/>
        <family val="2"/>
      </rPr>
      <t>Fecha de Terminació</t>
    </r>
    <r>
      <rPr>
        <sz val="12"/>
        <color rgb="FF000000"/>
        <rFont val="Arial Narrow"/>
        <family val="2"/>
      </rPr>
      <t xml:space="preserve">n: 24 de julio de 2017 
</t>
    </r>
    <r>
      <rPr>
        <b/>
        <sz val="12"/>
        <color rgb="FF000000"/>
        <rFont val="Arial Narrow"/>
        <family val="2"/>
      </rPr>
      <t>Status:</t>
    </r>
    <r>
      <rPr>
        <sz val="12"/>
        <color rgb="FF000000"/>
        <rFont val="Arial Narrow"/>
        <family val="2"/>
      </rPr>
      <t xml:space="preserve"> La Cuenta de Finiquito por la suma de B/.91,698.30, </t>
    </r>
    <r>
      <rPr>
        <b/>
        <sz val="12"/>
        <color rgb="FF000000"/>
        <rFont val="Arial Narrow"/>
        <family val="2"/>
      </rPr>
      <t>fue pagada.</t>
    </r>
  </si>
  <si>
    <t>pendiente adenda 3</t>
  </si>
  <si>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COC-02-CAFF-2014
</t>
    </r>
    <r>
      <rPr>
        <b/>
        <sz val="12"/>
        <color rgb="FF000000"/>
        <rFont val="Arial Narrow"/>
        <family val="2"/>
      </rPr>
      <t>Orden de Proceder:</t>
    </r>
    <r>
      <rPr>
        <sz val="12"/>
        <color rgb="FF000000"/>
        <rFont val="Arial Narrow"/>
        <family val="2"/>
      </rPr>
      <t xml:space="preserve"> 15 de mayo de 2014
</t>
    </r>
    <r>
      <rPr>
        <b/>
        <sz val="12"/>
        <color rgb="FF000000"/>
        <rFont val="Arial Narrow"/>
        <family val="2"/>
      </rPr>
      <t>Fecha de Terminación</t>
    </r>
    <r>
      <rPr>
        <sz val="12"/>
        <color rgb="FF000000"/>
        <rFont val="Arial Narrow"/>
        <family val="2"/>
      </rPr>
      <t xml:space="preserve">: 30 de enero de 2016
</t>
    </r>
    <r>
      <rPr>
        <b/>
        <sz val="12"/>
        <color rgb="FF000000"/>
        <rFont val="Arial Narrow"/>
        <family val="2"/>
      </rPr>
      <t xml:space="preserve">Status: </t>
    </r>
    <r>
      <rPr>
        <sz val="12"/>
        <color rgb="FF000000"/>
        <rFont val="Arial Narrow"/>
        <family val="2"/>
      </rPr>
      <t>Mediante Resolución Ejecutiva No.13-2016, se resuelve administrativamente el contrato. 
El Tribunal Administrativo de Contrataciones Públicas, emite Resolución No.131-2017/TACP de 03 de agosto de 2017 (Decisión), por el cual se confirma la Resolución Ejecutiva No.13-2016 emitida por el IDAAN.</t>
    </r>
  </si>
  <si>
    <r>
      <rPr>
        <b/>
        <sz val="12"/>
        <color theme="1"/>
        <rFont val="Arial Narrow"/>
        <family val="2"/>
      </rPr>
      <t>Contrato</t>
    </r>
    <r>
      <rPr>
        <sz val="12"/>
        <color theme="1"/>
        <rFont val="Arial Narrow"/>
        <family val="2"/>
      </rPr>
      <t xml:space="preserve">: 76-2013
</t>
    </r>
    <r>
      <rPr>
        <b/>
        <sz val="12"/>
        <color theme="1"/>
        <rFont val="Arial Narrow"/>
        <family val="2"/>
      </rPr>
      <t>Contratista:</t>
    </r>
    <r>
      <rPr>
        <sz val="12"/>
        <color theme="1"/>
        <rFont val="Arial Narrow"/>
        <family val="2"/>
      </rPr>
      <t xml:space="preserve"> CONSTRUCTORA URBANA, S.A. 
</t>
    </r>
    <r>
      <rPr>
        <b/>
        <sz val="12"/>
        <color theme="1"/>
        <rFont val="Arial Narrow"/>
        <family val="2"/>
      </rPr>
      <t>Orden de Proceder</t>
    </r>
    <r>
      <rPr>
        <sz val="12"/>
        <color theme="1"/>
        <rFont val="Arial Narrow"/>
        <family val="2"/>
      </rPr>
      <t xml:space="preserve">: 28 de  octubre de 2013
</t>
    </r>
    <r>
      <rPr>
        <b/>
        <sz val="12"/>
        <color theme="1"/>
        <rFont val="Arial Narrow"/>
        <family val="2"/>
      </rPr>
      <t>Fecha de Terminación</t>
    </r>
    <r>
      <rPr>
        <sz val="12"/>
        <color theme="1"/>
        <rFont val="Arial Narrow"/>
        <family val="2"/>
      </rPr>
      <t xml:space="preserve">:  30 de abril de 2018 (Construcción).
</t>
    </r>
    <r>
      <rPr>
        <b/>
        <sz val="12"/>
        <color theme="1"/>
        <rFont val="Arial Narrow"/>
        <family val="2"/>
      </rPr>
      <t>Status</t>
    </r>
    <r>
      <rPr>
        <sz val="12"/>
        <color theme="1"/>
        <rFont val="Arial Narrow"/>
        <family val="2"/>
      </rPr>
      <t>: La Etapa de O&amp;M durante dos (2) años, fue culminada. 
En proceso de cierre administrativo/financiero. Este fue dilatado por la suspensión de actividades producto de la Pandemia del COVID-19.</t>
    </r>
  </si>
  <si>
    <t xml:space="preserve">En trámite de refrendo en la Contraloría, desde el 23-Nov-2021, la Adenda No.1 de monto por B/.3,767,126.24 y tiempo por 21 meses adicionales. </t>
  </si>
  <si>
    <r>
      <rPr>
        <b/>
        <sz val="12"/>
        <color rgb="FF000000"/>
        <rFont val="Arial Narrow"/>
        <family val="2"/>
      </rPr>
      <t>C</t>
    </r>
    <r>
      <rPr>
        <b/>
        <sz val="12"/>
        <rFont val="Arial Narrow"/>
        <family val="2"/>
      </rPr>
      <t xml:space="preserve">ontratista: </t>
    </r>
    <r>
      <rPr>
        <sz val="12"/>
        <rFont val="Arial Narrow"/>
        <family val="2"/>
      </rPr>
      <t xml:space="preserve">Consorcio AS Colón
</t>
    </r>
    <r>
      <rPr>
        <b/>
        <sz val="12"/>
        <rFont val="Arial Narrow"/>
        <family val="2"/>
      </rPr>
      <t>Contrato:</t>
    </r>
    <r>
      <rPr>
        <sz val="12"/>
        <rFont val="Arial Narrow"/>
        <family val="2"/>
      </rPr>
      <t xml:space="preserve"> COC-01-BIRF-2013
</t>
    </r>
    <r>
      <rPr>
        <b/>
        <sz val="12"/>
        <rFont val="Arial Narrow"/>
        <family val="2"/>
      </rPr>
      <t>Orden de Procede</t>
    </r>
    <r>
      <rPr>
        <sz val="12"/>
        <rFont val="Arial Narrow"/>
        <family val="2"/>
      </rPr>
      <t xml:space="preserve">r: 20 de junio de 2013
</t>
    </r>
    <r>
      <rPr>
        <b/>
        <sz val="12"/>
        <rFont val="Arial Narrow"/>
        <family val="2"/>
      </rPr>
      <t>Fecha de terminación</t>
    </r>
    <r>
      <rPr>
        <sz val="12"/>
        <rFont val="Arial Narrow"/>
        <family val="2"/>
      </rPr>
      <t xml:space="preserve">: 31 de diciembre de 2018
</t>
    </r>
    <r>
      <rPr>
        <b/>
        <sz val="12"/>
        <rFont val="Arial Narrow"/>
        <family val="2"/>
      </rPr>
      <t xml:space="preserve">Status: </t>
    </r>
    <r>
      <rPr>
        <sz val="12"/>
        <rFont val="Arial Narrow"/>
        <family val="2"/>
      </rPr>
      <t>En cierre financiero y administrativo. 
Cuenta con Acta de Recibido Final desde el 30 de agosto de 2017.  Se verifica con el Contratista devolución del anticipo del proyecto.
Se refrendó la Adenda de LAFISE y con esto se pagó la Cuenta No.37. Se trabaja en el ingreso del pago del retenido a la Contraloría.</t>
    </r>
  </si>
  <si>
    <t>Puerto Armuelles</t>
  </si>
  <si>
    <t xml:space="preserve">Puerto Armuelles - Construcción de Intradomiciliarias Sanitarias </t>
  </si>
  <si>
    <t>Adenda 1: Refrendada
Adenda 2: Refrendada</t>
  </si>
  <si>
    <t>Monto adenda 3 B/. 3,550,074.14</t>
  </si>
  <si>
    <t>Volcán</t>
  </si>
  <si>
    <t>Fuente: Dirección de Ingeniería, ECP</t>
  </si>
  <si>
    <t>Aporte BID</t>
  </si>
  <si>
    <r>
      <t>Estudio, Diseño, Validación, Actualización y Construcción del Sistema de Abastecimiento de Agua Potable de</t>
    </r>
    <r>
      <rPr>
        <b/>
        <sz val="12"/>
        <rFont val="Arial Narrow"/>
        <family val="2"/>
      </rPr>
      <t xml:space="preserve"> Chilibre, Pedernal </t>
    </r>
    <r>
      <rPr>
        <sz val="12"/>
        <rFont val="Arial Narrow"/>
        <family val="2"/>
      </rPr>
      <t>y Obras Complementarias</t>
    </r>
  </si>
  <si>
    <t>Proyecto de Estudio, Diseño y Construcción de Obras para la Rehabilitación del Sistema de Acueducto de la Comunidad de Volcán, Distrito de Tierras Altas, Provincia de Chiriquí</t>
  </si>
  <si>
    <r>
      <rPr>
        <b/>
        <sz val="12"/>
        <rFont val="Arial Narrow"/>
        <family val="2"/>
      </rPr>
      <t>Contratista</t>
    </r>
    <r>
      <rPr>
        <sz val="12"/>
        <rFont val="Arial Narrow"/>
        <family val="2"/>
      </rPr>
      <t xml:space="preserve">: Grupo DISA
</t>
    </r>
    <r>
      <rPr>
        <b/>
        <sz val="12"/>
        <rFont val="Arial Narrow"/>
        <family val="2"/>
      </rPr>
      <t xml:space="preserve">Contrato: </t>
    </r>
    <r>
      <rPr>
        <sz val="12"/>
        <rFont val="Arial Narrow"/>
        <family val="2"/>
      </rPr>
      <t xml:space="preserve">09-2017
</t>
    </r>
    <r>
      <rPr>
        <b/>
        <sz val="12"/>
        <rFont val="Arial Narrow"/>
        <family val="2"/>
      </rPr>
      <t>Orden de Proceder:</t>
    </r>
    <r>
      <rPr>
        <sz val="12"/>
        <rFont val="Arial Narrow"/>
        <family val="2"/>
      </rPr>
      <t xml:space="preserve"> 2 de enero de 2018
</t>
    </r>
    <r>
      <rPr>
        <b/>
        <sz val="12"/>
        <rFont val="Arial Narrow"/>
        <family val="2"/>
      </rPr>
      <t>Fecha de Terminación</t>
    </r>
    <r>
      <rPr>
        <sz val="12"/>
        <rFont val="Arial Narrow"/>
        <family val="2"/>
      </rPr>
      <t xml:space="preserve">: 15 de diciembre de 2018
</t>
    </r>
    <r>
      <rPr>
        <b/>
        <sz val="12"/>
        <rFont val="Arial Narrow"/>
        <family val="2"/>
      </rPr>
      <t xml:space="preserve">Status: </t>
    </r>
    <r>
      <rPr>
        <sz val="12"/>
        <rFont val="Arial Narrow"/>
        <family val="2"/>
      </rPr>
      <t xml:space="preserve"> en confección del Informe de Resolución Administrativo.  </t>
    </r>
  </si>
  <si>
    <t>Panama Oeste</t>
  </si>
  <si>
    <r>
      <rPr>
        <b/>
        <sz val="12"/>
        <color theme="1"/>
        <rFont val="Arial Narrow"/>
        <family val="2"/>
      </rPr>
      <t xml:space="preserve">Contratista: </t>
    </r>
    <r>
      <rPr>
        <sz val="12"/>
        <color theme="1"/>
        <rFont val="Arial Narrow"/>
        <family val="2"/>
      </rPr>
      <t xml:space="preserve">UNIÓN ACCIDENTAL
</t>
    </r>
    <r>
      <rPr>
        <b/>
        <sz val="12"/>
        <color theme="1"/>
        <rFont val="Arial Narrow"/>
        <family val="2"/>
      </rPr>
      <t>Contrato:</t>
    </r>
    <r>
      <rPr>
        <sz val="12"/>
        <color theme="1"/>
        <rFont val="Arial Narrow"/>
        <family val="2"/>
      </rPr>
      <t xml:space="preserve"> 24-2007
</t>
    </r>
    <r>
      <rPr>
        <b/>
        <sz val="12"/>
        <color theme="1"/>
        <rFont val="Arial Narrow"/>
        <family val="2"/>
      </rPr>
      <t>Orden de proceder:</t>
    </r>
    <r>
      <rPr>
        <sz val="12"/>
        <color theme="1"/>
        <rFont val="Arial Narrow"/>
        <family val="2"/>
      </rPr>
      <t xml:space="preserve"> 18 de febrero 2008
Fecha de terminación: 9 de noviembre 2009
</t>
    </r>
    <r>
      <rPr>
        <b/>
        <sz val="12"/>
        <color theme="1"/>
        <rFont val="Arial Narrow"/>
        <family val="2"/>
      </rPr>
      <t>Status</t>
    </r>
    <r>
      <rPr>
        <sz val="12"/>
        <color theme="1"/>
        <rFont val="Arial Narrow"/>
        <family val="2"/>
      </rPr>
      <t>: Fue Resuelto Administrativamente mediante Resolución Ejecutiva No.203-2016 del 15 de noviembre de 2016. Se obtuvo partida presupuestaria para tramitar la Liquidación. Se revisó a la baja el % de avance financiero, por parte del personal a cargo del proyecto.</t>
    </r>
  </si>
  <si>
    <r>
      <rPr>
        <b/>
        <sz val="12"/>
        <rFont val="Arial Narrow"/>
        <family val="2"/>
      </rPr>
      <t>Contratista</t>
    </r>
    <r>
      <rPr>
        <sz val="12"/>
        <rFont val="Arial Narrow"/>
        <family val="2"/>
      </rPr>
      <t xml:space="preserve">: Consorcio FCC- Costa del Este
</t>
    </r>
    <r>
      <rPr>
        <b/>
        <sz val="12"/>
        <rFont val="Arial Narrow"/>
        <family val="2"/>
      </rPr>
      <t>Contrato</t>
    </r>
    <r>
      <rPr>
        <sz val="12"/>
        <rFont val="Arial Narrow"/>
        <family val="2"/>
      </rPr>
      <t xml:space="preserve">: 132-2008
</t>
    </r>
    <r>
      <rPr>
        <b/>
        <sz val="12"/>
        <rFont val="Arial Narrow"/>
        <family val="2"/>
      </rPr>
      <t>Orden de Proceder</t>
    </r>
    <r>
      <rPr>
        <sz val="12"/>
        <rFont val="Arial Narrow"/>
        <family val="2"/>
      </rPr>
      <t xml:space="preserve">: 18 de noviembre de 2009
</t>
    </r>
    <r>
      <rPr>
        <b/>
        <sz val="12"/>
        <rFont val="Arial Narrow"/>
        <family val="2"/>
      </rPr>
      <t>Fecha de Terminación:</t>
    </r>
    <r>
      <rPr>
        <sz val="12"/>
        <rFont val="Arial Narrow"/>
        <family val="2"/>
      </rPr>
      <t xml:space="preserve"> 15 de febrero de 2013
</t>
    </r>
    <r>
      <rPr>
        <b/>
        <sz val="12"/>
        <rFont val="Arial Narrow"/>
        <family val="2"/>
      </rPr>
      <t>Status:</t>
    </r>
    <r>
      <rPr>
        <sz val="12"/>
        <rFont val="Arial Narrow"/>
        <family val="2"/>
      </rPr>
      <t xml:space="preserve"> En evaluación de Asesoría Legal, para cierre administrativo del Contrato. Se realizó ajuste  del % de avance financiero, por parte de personal del área de Finanzas.</t>
    </r>
  </si>
  <si>
    <r>
      <rPr>
        <b/>
        <sz val="12"/>
        <color theme="1"/>
        <rFont val="Arial Narrow"/>
        <family val="2"/>
      </rPr>
      <t>Contratista:</t>
    </r>
    <r>
      <rPr>
        <sz val="12"/>
        <color theme="1"/>
        <rFont val="Arial Narrow"/>
        <family val="2"/>
      </rPr>
      <t xml:space="preserve"> Consorcio Chiriquí E.I.A S.A Antalsis
</t>
    </r>
    <r>
      <rPr>
        <b/>
        <sz val="12"/>
        <color theme="1"/>
        <rFont val="Arial Narrow"/>
        <family val="2"/>
      </rPr>
      <t>Contrato:</t>
    </r>
    <r>
      <rPr>
        <sz val="12"/>
        <color theme="1"/>
        <rFont val="Arial Narrow"/>
        <family val="2"/>
      </rPr>
      <t xml:space="preserve"> COC-03-BID-2013
</t>
    </r>
    <r>
      <rPr>
        <b/>
        <sz val="12"/>
        <color theme="1"/>
        <rFont val="Arial Narrow"/>
        <family val="2"/>
      </rPr>
      <t>Orden de Proceder:</t>
    </r>
    <r>
      <rPr>
        <sz val="12"/>
        <color theme="1"/>
        <rFont val="Arial Narrow"/>
        <family val="2"/>
      </rPr>
      <t xml:space="preserve"> 6 de mayo de 2013
</t>
    </r>
    <r>
      <rPr>
        <b/>
        <sz val="12"/>
        <color theme="1"/>
        <rFont val="Arial Narrow"/>
        <family val="2"/>
      </rPr>
      <t>Fecha de Terminación:</t>
    </r>
    <r>
      <rPr>
        <sz val="12"/>
        <color theme="1"/>
        <rFont val="Arial Narrow"/>
        <family val="2"/>
      </rPr>
      <t xml:space="preserve"> 29 de diciembre de 2017
</t>
    </r>
    <r>
      <rPr>
        <b/>
        <sz val="12"/>
        <color theme="1"/>
        <rFont val="Arial Narrow"/>
        <family val="2"/>
      </rPr>
      <t xml:space="preserve">Status: </t>
    </r>
    <r>
      <rPr>
        <sz val="12"/>
        <color theme="1"/>
        <rFont val="Arial Narrow"/>
        <family val="2"/>
      </rPr>
      <t>Se suspende el proyecto desde marzo de 2017. 
Se realizaron reuniones con la Dirección de Legal del IDAAN y se tomó la decisión de publicar en el portal de Panamacompra una Resolución Administrativa. Posteriormente se procederá con la Aseguradora. El Informe Técnico de Adenda N°8 está en revisión en Asesoría Legal.</t>
    </r>
  </si>
  <si>
    <r>
      <rPr>
        <b/>
        <sz val="12"/>
        <color theme="1"/>
        <rFont val="Arial Narrow"/>
        <family val="2"/>
      </rPr>
      <t xml:space="preserve">Contratista: </t>
    </r>
    <r>
      <rPr>
        <sz val="12"/>
        <color theme="1"/>
        <rFont val="Arial Narrow"/>
        <family val="2"/>
      </rPr>
      <t xml:space="preserve">ROSANRO, S.A / Administrador del Proyecto: INVERSIONES RLB
</t>
    </r>
    <r>
      <rPr>
        <b/>
        <sz val="12"/>
        <color theme="1"/>
        <rFont val="Arial Narrow"/>
        <family val="2"/>
      </rPr>
      <t xml:space="preserve">Contrato: </t>
    </r>
    <r>
      <rPr>
        <sz val="12"/>
        <color theme="1"/>
        <rFont val="Arial Narrow"/>
        <family val="2"/>
      </rPr>
      <t xml:space="preserve">149-2012
</t>
    </r>
    <r>
      <rPr>
        <b/>
        <sz val="12"/>
        <color theme="1"/>
        <rFont val="Arial Narrow"/>
        <family val="2"/>
      </rPr>
      <t xml:space="preserve">Orden de Proceder: </t>
    </r>
    <r>
      <rPr>
        <sz val="12"/>
        <color theme="1"/>
        <rFont val="Arial Narrow"/>
        <family val="2"/>
      </rPr>
      <t xml:space="preserve">07 enero de 2013
</t>
    </r>
    <r>
      <rPr>
        <b/>
        <sz val="12"/>
        <color theme="1"/>
        <rFont val="Arial Narrow"/>
        <family val="2"/>
      </rPr>
      <t xml:space="preserve">Fecha de Terminación: </t>
    </r>
    <r>
      <rPr>
        <sz val="12"/>
        <color theme="1"/>
        <rFont val="Arial Narrow"/>
        <family val="2"/>
      </rPr>
      <t xml:space="preserve">30 de abril de 2017
</t>
    </r>
    <r>
      <rPr>
        <b/>
        <sz val="12"/>
        <color theme="1"/>
        <rFont val="Arial Narrow"/>
        <family val="2"/>
      </rPr>
      <t xml:space="preserve">Status: </t>
    </r>
    <r>
      <rPr>
        <sz val="12"/>
        <color theme="1"/>
        <rFont val="Arial Narrow"/>
        <family val="2"/>
      </rPr>
      <t xml:space="preserve">Se debe definir con el contratista la disminución del monto de la orden de cambio No.1 del contrato, ya que las actividades contempladas en esta orden de cambio fueron realizadas en otros contratos. 
El contratista sigue sin entregar las cuentas formales para su revisión. Las Cuentas No.9 y No.10 se presentaron en borrador, pendiente que el contratista presente la cuenta formal para verificar que todos los trabajos fueron ejecutados.  
Se realizó reunión con el contratista y se definió el monto a disminuir del contrato para el cierre del mismo. </t>
    </r>
  </si>
  <si>
    <t>Contratista: Vigueconz Estevez,   S.A
Contrato: COC-BID 2018 (Fid-128) No.65
Orden de proceder: 2 de agosto de 2018.
Fecha de Terminacion; 31 de marzo 2021.</t>
  </si>
  <si>
    <t xml:space="preserve"> 
Se tramitará Adenda No.5 por extensión de la Etapa de operación y Mantenimiento (365 dias calendarios)</t>
  </si>
  <si>
    <t xml:space="preserve">En trámite Adenda No.5, de tiempo, 90 días adicionales y costo por B/.39,016.04. </t>
  </si>
  <si>
    <r>
      <rPr>
        <b/>
        <sz val="14"/>
        <color rgb="FF000000"/>
        <rFont val="Arial Narrow"/>
        <family val="2"/>
      </rPr>
      <t>Contratista</t>
    </r>
    <r>
      <rPr>
        <sz val="14"/>
        <color rgb="FF000000"/>
        <rFont val="Arial Narrow"/>
        <family val="2"/>
      </rPr>
      <t xml:space="preserve">: Consorcio AQUA 3.
</t>
    </r>
    <r>
      <rPr>
        <b/>
        <sz val="14"/>
        <color rgb="FF000000"/>
        <rFont val="Arial Narrow"/>
        <family val="2"/>
      </rPr>
      <t>Orden de Proceder:</t>
    </r>
    <r>
      <rPr>
        <sz val="14"/>
        <color rgb="FF000000"/>
        <rFont val="Arial Narrow"/>
        <family val="2"/>
      </rPr>
      <t xml:space="preserve"> 25 de enero de 2018
</t>
    </r>
    <r>
      <rPr>
        <b/>
        <sz val="14"/>
        <color rgb="FF000000"/>
        <rFont val="Arial Narrow"/>
        <family val="2"/>
      </rPr>
      <t>Contrato</t>
    </r>
    <r>
      <rPr>
        <sz val="14"/>
        <color rgb="FF000000"/>
        <rFont val="Arial Narrow"/>
        <family val="2"/>
      </rPr>
      <t xml:space="preserve">: 25-2018
</t>
    </r>
    <r>
      <rPr>
        <b/>
        <sz val="14"/>
        <color rgb="FF000000"/>
        <rFont val="Arial Narrow"/>
        <family val="2"/>
      </rPr>
      <t xml:space="preserve">Fecha de Terminación: </t>
    </r>
    <r>
      <rPr>
        <sz val="14"/>
        <color rgb="FF000000"/>
        <rFont val="Arial Narrow"/>
        <family val="2"/>
      </rPr>
      <t xml:space="preserve">25 de junio  de 2021
</t>
    </r>
    <r>
      <rPr>
        <b/>
        <sz val="14"/>
        <color rgb="FF000000"/>
        <rFont val="Arial Narrow"/>
        <family val="2"/>
      </rPr>
      <t xml:space="preserve">Avance: </t>
    </r>
    <r>
      <rPr>
        <sz val="14"/>
        <color rgb="FF000000"/>
        <rFont val="Arial Narrow"/>
        <family val="2"/>
      </rPr>
      <t>Inspección privada para los Proyectos de Alcantarillado de David Grupo 1 y 2; y el Alcantarillado de Changuinola. Se está gestionando el pago de las Cuentas de la No.28 a la No.32, requieren recursos en la partida presupuestaria. Cuenta No.34, en trámite interno IDAAN.</t>
    </r>
  </si>
  <si>
    <r>
      <rPr>
        <b/>
        <sz val="14"/>
        <color rgb="FF000000"/>
        <rFont val="Arial Narrow"/>
        <family val="2"/>
      </rPr>
      <t>Contratista:</t>
    </r>
    <r>
      <rPr>
        <sz val="14"/>
        <color rgb="FF000000"/>
        <rFont val="Arial Narrow"/>
        <family val="2"/>
      </rPr>
      <t xml:space="preserve">  Consorcio Aqua 2
</t>
    </r>
    <r>
      <rPr>
        <b/>
        <sz val="14"/>
        <color rgb="FF000000"/>
        <rFont val="Arial Narrow"/>
        <family val="2"/>
      </rPr>
      <t xml:space="preserve">Contrato: </t>
    </r>
    <r>
      <rPr>
        <sz val="14"/>
        <color rgb="FF000000"/>
        <rFont val="Arial Narrow"/>
        <family val="2"/>
      </rPr>
      <t xml:space="preserve">17-2018
</t>
    </r>
    <r>
      <rPr>
        <b/>
        <sz val="14"/>
        <color rgb="FF000000"/>
        <rFont val="Arial Narrow"/>
        <family val="2"/>
      </rPr>
      <t>Orden de Proceder:</t>
    </r>
    <r>
      <rPr>
        <sz val="14"/>
        <color rgb="FF000000"/>
        <rFont val="Arial Narrow"/>
        <family val="2"/>
      </rPr>
      <t xml:space="preserve"> 3 de abril de 2018
</t>
    </r>
    <r>
      <rPr>
        <b/>
        <sz val="14"/>
        <color rgb="FF000000"/>
        <rFont val="Arial Narrow"/>
        <family val="2"/>
      </rPr>
      <t>Fecha de Terminación</t>
    </r>
    <r>
      <rPr>
        <sz val="14"/>
        <color rgb="FF000000"/>
        <rFont val="Arial Narrow"/>
        <family val="2"/>
      </rPr>
      <t xml:space="preserve">: 3 de agosto de 2020
</t>
    </r>
    <r>
      <rPr>
        <b/>
        <sz val="14"/>
        <color rgb="FF000000"/>
        <rFont val="Arial Narrow"/>
        <family val="2"/>
      </rPr>
      <t xml:space="preserve">Avances: </t>
    </r>
    <r>
      <rPr>
        <sz val="14"/>
        <color rgb="FF000000"/>
        <rFont val="Arial Narrow"/>
        <family val="2"/>
      </rPr>
      <t>Inspección privada para los Proyectos de Panamá Este y Darién: Rehabilitación de los Sistemas de Agua Potable del Real; Estudio, Diseño y Construcción de Sistemas de Agua Potable y Alcantarillado de Isla Contadora; y Mejoras y Ampliación de la PTAP de Villa Darién.</t>
    </r>
  </si>
  <si>
    <r>
      <rPr>
        <b/>
        <sz val="14"/>
        <color rgb="FF000000"/>
        <rFont val="Arial Narrow"/>
        <family val="2"/>
      </rPr>
      <t>Contratista:</t>
    </r>
    <r>
      <rPr>
        <sz val="14"/>
        <color rgb="FF000000"/>
        <rFont val="Arial Narrow"/>
        <family val="2"/>
      </rPr>
      <t xml:space="preserve"> TEGINSER SL SUCURSAL EN PANAMA, S.A.
</t>
    </r>
    <r>
      <rPr>
        <b/>
        <sz val="14"/>
        <color rgb="FF000000"/>
        <rFont val="Arial Narrow"/>
        <family val="2"/>
      </rPr>
      <t xml:space="preserve">Contrato: </t>
    </r>
    <r>
      <rPr>
        <sz val="14"/>
        <color rgb="FF000000"/>
        <rFont val="Arial Narrow"/>
        <family val="2"/>
      </rPr>
      <t xml:space="preserve">COC-03-CAF-2013
</t>
    </r>
    <r>
      <rPr>
        <b/>
        <sz val="14"/>
        <color rgb="FF000000"/>
        <rFont val="Arial Narrow"/>
        <family val="2"/>
      </rPr>
      <t xml:space="preserve">Avances: </t>
    </r>
    <r>
      <rPr>
        <sz val="14"/>
        <color rgb="FF000000"/>
        <rFont val="Arial Narrow"/>
        <family val="2"/>
      </rPr>
      <t xml:space="preserve"> CONTRATO RESCINDIDO. Se licitó nuevo contrato, cuyo alcance son las obras pendientes. Actualmente, está en ejecución.</t>
    </r>
  </si>
  <si>
    <r>
      <rPr>
        <b/>
        <sz val="14"/>
        <rFont val="Arial Narrow"/>
        <family val="2"/>
      </rPr>
      <t>Contratista:</t>
    </r>
    <r>
      <rPr>
        <sz val="14"/>
        <rFont val="Arial Narrow"/>
        <family val="2"/>
      </rPr>
      <t xml:space="preserve"> Estudios de Ingeniería, S.A.
</t>
    </r>
    <r>
      <rPr>
        <b/>
        <sz val="14"/>
        <rFont val="Arial Narrow"/>
        <family val="2"/>
      </rPr>
      <t>Contrato: No</t>
    </r>
    <r>
      <rPr>
        <sz val="14"/>
        <rFont val="Arial Narrow"/>
        <family val="2"/>
      </rPr>
      <t xml:space="preserve">.139-2014. 
</t>
    </r>
    <r>
      <rPr>
        <b/>
        <sz val="14"/>
        <rFont val="Arial Narrow"/>
        <family val="2"/>
      </rPr>
      <t>Orden de Proceder:</t>
    </r>
    <r>
      <rPr>
        <sz val="14"/>
        <rFont val="Arial Narrow"/>
        <family val="2"/>
      </rPr>
      <t xml:space="preserve"> 1 de junio de 2015
</t>
    </r>
    <r>
      <rPr>
        <b/>
        <sz val="14"/>
        <rFont val="Arial Narrow"/>
        <family val="2"/>
      </rPr>
      <t xml:space="preserve">Fecha de Terminación: </t>
    </r>
    <r>
      <rPr>
        <sz val="14"/>
        <rFont val="Arial Narrow"/>
        <family val="2"/>
      </rPr>
      <t xml:space="preserve">13 de septiembre 2018.
</t>
    </r>
    <r>
      <rPr>
        <b/>
        <sz val="14"/>
        <rFont val="Arial Narrow"/>
        <family val="2"/>
      </rPr>
      <t xml:space="preserve">Avance: </t>
    </r>
    <r>
      <rPr>
        <sz val="14"/>
        <rFont val="Arial Narrow"/>
        <family val="2"/>
      </rPr>
      <t xml:space="preserve">Se ejecutó la Etapa de Operación y Mantenimiento, por un periodo de 2 años, a partir del 10 de septiembre de 2018 hasta el 10 de septiembre de 2020.
Proyecto cerrado con Acta de Aceptación Final. Se pagó la Cuenta de Retenido faltante. </t>
    </r>
  </si>
  <si>
    <r>
      <rPr>
        <b/>
        <sz val="14"/>
        <rFont val="Arial Narrow"/>
        <family val="2"/>
      </rPr>
      <t>Contratista</t>
    </r>
    <r>
      <rPr>
        <sz val="14"/>
        <rFont val="Arial Narrow"/>
        <family val="2"/>
      </rPr>
      <t xml:space="preserve">: Consorcio Parita EXTRACO-JOCA
</t>
    </r>
    <r>
      <rPr>
        <b/>
        <sz val="14"/>
        <rFont val="Arial Narrow"/>
        <family val="2"/>
      </rPr>
      <t>Contrato: No.</t>
    </r>
    <r>
      <rPr>
        <sz val="14"/>
        <rFont val="Arial Narrow"/>
        <family val="2"/>
      </rPr>
      <t xml:space="preserve">16-2014. 
</t>
    </r>
    <r>
      <rPr>
        <b/>
        <sz val="14"/>
        <rFont val="Arial Narrow"/>
        <family val="2"/>
      </rPr>
      <t>Orden de Proceder:</t>
    </r>
    <r>
      <rPr>
        <sz val="14"/>
        <rFont val="Arial Narrow"/>
        <family val="2"/>
      </rPr>
      <t xml:space="preserve"> 9 marzo de 2015
</t>
    </r>
    <r>
      <rPr>
        <b/>
        <sz val="14"/>
        <rFont val="Arial Narrow"/>
        <family val="2"/>
      </rPr>
      <t>Fecha de Terminación</t>
    </r>
    <r>
      <rPr>
        <sz val="14"/>
        <rFont val="Arial Narrow"/>
        <family val="2"/>
      </rPr>
      <t xml:space="preserve">: 26 febrero 2017.
</t>
    </r>
    <r>
      <rPr>
        <b/>
        <sz val="14"/>
        <rFont val="Arial Narrow"/>
        <family val="2"/>
      </rPr>
      <t xml:space="preserve">Status: </t>
    </r>
    <r>
      <rPr>
        <sz val="14"/>
        <rFont val="Arial Narrow"/>
        <family val="2"/>
      </rPr>
      <t xml:space="preserve">Actualmente, en Etapa de Operación y Mantenimiento. </t>
    </r>
  </si>
  <si>
    <r>
      <rPr>
        <b/>
        <sz val="14"/>
        <color rgb="FF000000"/>
        <rFont val="Arial Narrow"/>
        <family val="2"/>
      </rPr>
      <t>Contratista:</t>
    </r>
    <r>
      <rPr>
        <sz val="14"/>
        <color rgb="FF000000"/>
        <rFont val="Arial Narrow"/>
        <family val="2"/>
      </rPr>
      <t xml:space="preserve"> Aquialogy LATAM
</t>
    </r>
    <r>
      <rPr>
        <b/>
        <sz val="14"/>
        <color rgb="FF000000"/>
        <rFont val="Arial Narrow"/>
        <family val="2"/>
      </rPr>
      <t xml:space="preserve">Contrato: </t>
    </r>
    <r>
      <rPr>
        <sz val="14"/>
        <color rgb="FF000000"/>
        <rFont val="Arial Narrow"/>
        <family val="2"/>
      </rPr>
      <t xml:space="preserve">COC-01-CAF-2016
</t>
    </r>
    <r>
      <rPr>
        <b/>
        <sz val="14"/>
        <color rgb="FF000000"/>
        <rFont val="Arial Narrow"/>
        <family val="2"/>
      </rPr>
      <t>Contratista:</t>
    </r>
    <r>
      <rPr>
        <sz val="14"/>
        <color rgb="FF000000"/>
        <rFont val="Arial Narrow"/>
        <family val="2"/>
      </rPr>
      <t xml:space="preserve"> Aqualogy Latam S.A.S.E.S.P
</t>
    </r>
    <r>
      <rPr>
        <b/>
        <sz val="14"/>
        <color rgb="FF000000"/>
        <rFont val="Arial Narrow"/>
        <family val="2"/>
      </rPr>
      <t xml:space="preserve">Orden de Proceder: </t>
    </r>
    <r>
      <rPr>
        <sz val="14"/>
        <color rgb="FF000000"/>
        <rFont val="Arial Narrow"/>
        <family val="2"/>
      </rPr>
      <t xml:space="preserve">11 de abril de 2016
</t>
    </r>
    <r>
      <rPr>
        <b/>
        <sz val="14"/>
        <color rgb="FF000000"/>
        <rFont val="Arial Narrow"/>
        <family val="2"/>
      </rPr>
      <t>Fecha de Terminación:</t>
    </r>
    <r>
      <rPr>
        <sz val="14"/>
        <color rgb="FF000000"/>
        <rFont val="Arial Narrow"/>
        <family val="2"/>
      </rPr>
      <t xml:space="preserve"> 9 de enero de 2021.
</t>
    </r>
    <r>
      <rPr>
        <b/>
        <sz val="14"/>
        <color rgb="FF000000"/>
        <rFont val="Arial Narrow"/>
        <family val="2"/>
      </rPr>
      <t>Avances</t>
    </r>
    <r>
      <rPr>
        <sz val="14"/>
        <color rgb="FF000000"/>
        <rFont val="Arial Narrow"/>
        <family val="2"/>
      </rPr>
      <t>: 100% Topografia, Sondeos y Prospecciones; y Cálculos y Memorias Estructurales y Técnicas.
75% Cálculos y Memorias Hidráulicas (pendiente ubicar 21 puntos). 53% Planos Aprobados ( 44 planos aprobados de 83 en total). 100% Entrega e Instalación de Software; y Suministro e instalación de equipos de Hardware centro de control. 99% Suministro e instalación de equipos de Hardware centro de datos (pendiente entregar e instalar modem y RTU). 0% Suministro e instalación de equipos de Hardware en cada uno de los Puntos Nuevos de Monitoreo y Control de la RED (pendiente entregar e instalar modem y RTU).</t>
    </r>
  </si>
  <si>
    <r>
      <rPr>
        <b/>
        <sz val="14"/>
        <color rgb="FF000000"/>
        <rFont val="Arial Narrow"/>
        <family val="2"/>
      </rPr>
      <t xml:space="preserve">Contratista: </t>
    </r>
    <r>
      <rPr>
        <sz val="14"/>
        <color rgb="FF000000"/>
        <rFont val="Arial Narrow"/>
        <family val="2"/>
      </rPr>
      <t xml:space="preserve">Viguecons Estevez, S.L.
</t>
    </r>
    <r>
      <rPr>
        <b/>
        <sz val="14"/>
        <color rgb="FF000000"/>
        <rFont val="Arial Narrow"/>
        <family val="2"/>
      </rPr>
      <t>Contrato: No.</t>
    </r>
    <r>
      <rPr>
        <sz val="14"/>
        <color rgb="FF000000"/>
        <rFont val="Arial Narrow"/>
        <family val="2"/>
      </rPr>
      <t xml:space="preserve"> COC-05-CAF-2014
</t>
    </r>
    <r>
      <rPr>
        <b/>
        <sz val="14"/>
        <color rgb="FF000000"/>
        <rFont val="Arial Narrow"/>
        <family val="2"/>
      </rPr>
      <t>Orden de Proceder</t>
    </r>
    <r>
      <rPr>
        <sz val="14"/>
        <color rgb="FF000000"/>
        <rFont val="Arial Narrow"/>
        <family val="2"/>
      </rPr>
      <t xml:space="preserve">: 8 de julio de 2014
</t>
    </r>
    <r>
      <rPr>
        <b/>
        <sz val="14"/>
        <color rgb="FF000000"/>
        <rFont val="Arial Narrow"/>
        <family val="2"/>
      </rPr>
      <t>Fecha de Terminación</t>
    </r>
    <r>
      <rPr>
        <sz val="14"/>
        <color rgb="FF000000"/>
        <rFont val="Arial Narrow"/>
        <family val="2"/>
      </rPr>
      <t xml:space="preserve">: 31 diciembre de 2021                                        
</t>
    </r>
    <r>
      <rPr>
        <b/>
        <sz val="14"/>
        <color rgb="FF000000"/>
        <rFont val="Arial Narrow"/>
        <family val="2"/>
      </rPr>
      <t xml:space="preserve">Avances: </t>
    </r>
    <r>
      <rPr>
        <sz val="14"/>
        <color rgb="FF000000"/>
        <rFont val="Arial Narrow"/>
        <family val="2"/>
      </rPr>
      <t xml:space="preserve">Se realizó prueba Estacion de Bombeo nueva. </t>
    </r>
  </si>
  <si>
    <r>
      <rPr>
        <b/>
        <sz val="14"/>
        <color rgb="FF000000"/>
        <rFont val="Arial Narrow"/>
        <family val="2"/>
      </rPr>
      <t>Contratista:</t>
    </r>
    <r>
      <rPr>
        <sz val="14"/>
        <color rgb="FF000000"/>
        <rFont val="Arial Narrow"/>
        <family val="2"/>
      </rPr>
      <t xml:space="preserve"> MECO S.A.
</t>
    </r>
    <r>
      <rPr>
        <b/>
        <sz val="14"/>
        <color rgb="FF000000"/>
        <rFont val="Arial Narrow"/>
        <family val="2"/>
      </rPr>
      <t>Contrato:</t>
    </r>
    <r>
      <rPr>
        <sz val="14"/>
        <color rgb="FF000000"/>
        <rFont val="Arial Narrow"/>
        <family val="2"/>
      </rPr>
      <t xml:space="preserve">COC-08-CAF-2014
</t>
    </r>
    <r>
      <rPr>
        <b/>
        <sz val="14"/>
        <color rgb="FF000000"/>
        <rFont val="Arial Narrow"/>
        <family val="2"/>
      </rPr>
      <t>Orden de Procede</t>
    </r>
    <r>
      <rPr>
        <sz val="14"/>
        <color rgb="FF000000"/>
        <rFont val="Arial Narrow"/>
        <family val="2"/>
      </rPr>
      <t xml:space="preserve">r: 29 de junio de 2015
</t>
    </r>
    <r>
      <rPr>
        <b/>
        <sz val="14"/>
        <color rgb="FF000000"/>
        <rFont val="Arial Narrow"/>
        <family val="2"/>
      </rPr>
      <t>Fecha de Terminación:</t>
    </r>
    <r>
      <rPr>
        <sz val="14"/>
        <color rgb="FF000000"/>
        <rFont val="Arial Narrow"/>
        <family val="2"/>
      </rPr>
      <t xml:space="preserve"> 31 de diciembre de 2021
</t>
    </r>
    <r>
      <rPr>
        <b/>
        <sz val="14"/>
        <color rgb="FF000000"/>
        <rFont val="Arial Narrow"/>
        <family val="2"/>
      </rPr>
      <t xml:space="preserve">Avances: </t>
    </r>
    <r>
      <rPr>
        <sz val="14"/>
        <color rgb="FF000000"/>
        <rFont val="Arial Narrow"/>
        <family val="2"/>
      </rPr>
      <t xml:space="preserve">Pendiente trabajos de instalación de tuberías mediante metodología soterrada en el cruce de Vía Israel; y trabajos de interconexión No.6 en Punta Pacífica. </t>
    </r>
  </si>
  <si>
    <r>
      <rPr>
        <b/>
        <sz val="14"/>
        <color rgb="FF000000"/>
        <rFont val="Arial Narrow"/>
        <family val="2"/>
      </rPr>
      <t>Contratista:</t>
    </r>
    <r>
      <rPr>
        <sz val="14"/>
        <color rgb="FF000000"/>
        <rFont val="Arial Narrow"/>
        <family val="2"/>
      </rPr>
      <t xml:space="preserve"> ETAP de Panamá y Colón.
</t>
    </r>
    <r>
      <rPr>
        <b/>
        <sz val="14"/>
        <color rgb="FF000000"/>
        <rFont val="Arial Narrow"/>
        <family val="2"/>
      </rPr>
      <t>Contrato:</t>
    </r>
    <r>
      <rPr>
        <sz val="14"/>
        <color rgb="FF000000"/>
        <rFont val="Arial Narrow"/>
        <family val="2"/>
      </rPr>
      <t xml:space="preserve"> 27-2018
</t>
    </r>
    <r>
      <rPr>
        <b/>
        <sz val="14"/>
        <color rgb="FF000000"/>
        <rFont val="Arial Narrow"/>
        <family val="2"/>
      </rPr>
      <t>Orden de Proceder</t>
    </r>
    <r>
      <rPr>
        <sz val="14"/>
        <color rgb="FF000000"/>
        <rFont val="Arial Narrow"/>
        <family val="2"/>
      </rPr>
      <t xml:space="preserve">: 26 de septiembre de 2018
</t>
    </r>
    <r>
      <rPr>
        <b/>
        <sz val="14"/>
        <color rgb="FF000000"/>
        <rFont val="Arial Narrow"/>
        <family val="2"/>
      </rPr>
      <t>Fecha de Terminación</t>
    </r>
    <r>
      <rPr>
        <sz val="14"/>
        <color rgb="FF000000"/>
        <rFont val="Arial Narrow"/>
        <family val="2"/>
      </rPr>
      <t xml:space="preserve">: 27 de enero de  2022.
</t>
    </r>
    <r>
      <rPr>
        <b/>
        <sz val="14"/>
        <color rgb="FF000000"/>
        <rFont val="Arial Narrow"/>
        <family val="2"/>
      </rPr>
      <t xml:space="preserve">Avances: </t>
    </r>
    <r>
      <rPr>
        <sz val="14"/>
        <color rgb="FF000000"/>
        <rFont val="Arial Narrow"/>
        <family val="2"/>
      </rPr>
      <t>Inspección privada de los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El contratista se encuentra a la espera de la adenda económica.</t>
    </r>
  </si>
  <si>
    <t>En trámite de refrendo en la Contraloría, Adenda No.5, de tiempo por 877 días y trabajos adicionales por la suma de B/.1,586,175.52</t>
  </si>
  <si>
    <t>En trámite de refrendo Adenda No.1 aumento de monto por B/.1,395,490.53, 
En trámite interno IDAAN, Adenda No.2, de tiempo por 15 meses adicionales hasta el 23-Enero-2023</t>
  </si>
  <si>
    <t>Contratista:Empresa Vigueconz Estevez
Contrato: COC-BID 2018 (Fid-128) No.61
Orden de Proceder: 2 de agosto de 2018
Fecha de Terminación: 31 de marzo de 2021
Avances: Se firmó Acta de Aceptación Final.
La Cuenta No.9 fue pagada</t>
  </si>
  <si>
    <r>
      <rPr>
        <b/>
        <sz val="12"/>
        <rFont val="Arial Narrow"/>
        <family val="2"/>
      </rPr>
      <t>Adquisición e Instalación de Equipo de Bombeo</t>
    </r>
    <r>
      <rPr>
        <sz val="12"/>
        <rFont val="Arial Narrow"/>
        <family val="2"/>
      </rPr>
      <t xml:space="preserve"> de la Planta Potabilizadora de Chilibre, Provincia de Panamá</t>
    </r>
  </si>
  <si>
    <r>
      <t xml:space="preserve">Mejoras al Sistema de Abastecimiento de Agua Potable de </t>
    </r>
    <r>
      <rPr>
        <b/>
        <sz val="12"/>
        <color theme="1"/>
        <rFont val="Arial Narrow"/>
        <family val="2"/>
      </rPr>
      <t>Cañitas, Distrito de Chep</t>
    </r>
    <r>
      <rPr>
        <sz val="12"/>
        <color theme="1"/>
        <rFont val="Arial Narrow"/>
        <family val="2"/>
      </rPr>
      <t>o</t>
    </r>
  </si>
  <si>
    <r>
      <t xml:space="preserve">Construcción del Sistema de Acueducto y Alcantarillado en los Sectores de </t>
    </r>
    <r>
      <rPr>
        <b/>
        <sz val="12"/>
        <color theme="1"/>
        <rFont val="Arial Narrow"/>
        <family val="2"/>
      </rPr>
      <t>la Pulida No.2 y el Churrasco.</t>
    </r>
  </si>
  <si>
    <r>
      <t xml:space="preserve">Contratación de los Servicios para Aumentar la Capacidad de Almacenamiento de Agua Cruda en la </t>
    </r>
    <r>
      <rPr>
        <b/>
        <sz val="12"/>
        <color theme="1"/>
        <rFont val="Arial Narrow"/>
        <family val="2"/>
      </rPr>
      <t>Laguna de Big Creek</t>
    </r>
    <r>
      <rPr>
        <sz val="12"/>
        <color theme="1"/>
        <rFont val="Arial Narrow"/>
        <family val="2"/>
      </rPr>
      <t>, como Fuente de Abastecimiento para la Ciudad de Isla Colón y Alrededores, Provincia de Bocas del Toro</t>
    </r>
  </si>
  <si>
    <r>
      <t>Mejoras al Sistema de Acueducto de</t>
    </r>
    <r>
      <rPr>
        <b/>
        <sz val="12"/>
        <color theme="1"/>
        <rFont val="Arial Narrow"/>
        <family val="2"/>
      </rPr>
      <t xml:space="preserve"> Loma Del Río,</t>
    </r>
    <r>
      <rPr>
        <sz val="12"/>
        <color theme="1"/>
        <rFont val="Arial Narrow"/>
        <family val="2"/>
      </rPr>
      <t xml:space="preserve"> Corregimiento de Arraiján Cabecera, Distrito de Arraiján</t>
    </r>
  </si>
  <si>
    <r>
      <t xml:space="preserve">Construcción de la Red de Impulsión con el Sistema de Bombeo a los </t>
    </r>
    <r>
      <rPr>
        <b/>
        <sz val="12"/>
        <color theme="1"/>
        <rFont val="Arial Narrow"/>
        <family val="2"/>
      </rPr>
      <t>Nuevos Tanques de Burunga</t>
    </r>
  </si>
  <si>
    <r>
      <t xml:space="preserve">Diseño, Rehabilitación y Construcción para las Mejoras del Sistema de Abastecimiento de </t>
    </r>
    <r>
      <rPr>
        <b/>
        <sz val="12"/>
        <color theme="1"/>
        <rFont val="Arial Narrow"/>
        <family val="2"/>
      </rPr>
      <t xml:space="preserve">Agua Potable de Altos de Howard, El Tecal, Las Veraneras, y Alrededores, </t>
    </r>
    <r>
      <rPr>
        <sz val="12"/>
        <color theme="1"/>
        <rFont val="Arial Narrow"/>
        <family val="2"/>
      </rPr>
      <t>Corregimiento de Arraiján, Provincia de Panamá Oeste</t>
    </r>
  </si>
  <si>
    <r>
      <t>Construcción de red de distribución de</t>
    </r>
    <r>
      <rPr>
        <b/>
        <sz val="12"/>
        <color theme="1"/>
        <rFont val="Arial Narrow"/>
        <family val="2"/>
      </rPr>
      <t xml:space="preserve"> Nuevo Chorrillo, Chapala y Tanques de almacenamiento.</t>
    </r>
  </si>
  <si>
    <r>
      <t>Mejoras a la toma y estación de bombeo de agua cruda para la</t>
    </r>
    <r>
      <rPr>
        <b/>
        <sz val="12"/>
        <color theme="1"/>
        <rFont val="Arial Narrow"/>
        <family val="2"/>
      </rPr>
      <t xml:space="preserve"> Planta Potabilizadora de Changuinola.</t>
    </r>
  </si>
  <si>
    <t>En preparación de Pliegos</t>
  </si>
  <si>
    <r>
      <t xml:space="preserve">Estudio, Diseño, Construcción, Operación y Mantenimiento Y Financiamiento del Nuevo Sistema de Agua Potable para Las Comunidades de  Las </t>
    </r>
    <r>
      <rPr>
        <b/>
        <sz val="12"/>
        <rFont val="Arial Narrow"/>
        <family val="2"/>
      </rPr>
      <t>Tablas Guabito, Distrito de Changuinola,</t>
    </r>
    <r>
      <rPr>
        <sz val="12"/>
        <rFont val="Arial Narrow"/>
        <family val="2"/>
      </rPr>
      <t xml:space="preserve"> Provincia de Bocas Del Toro </t>
    </r>
  </si>
  <si>
    <r>
      <t xml:space="preserve">Estudio, Diseño, Construcción, Operación y Mantenimiento y Financiamiento del Nuevo Sistema de Abastecimiento de </t>
    </r>
    <r>
      <rPr>
        <b/>
        <sz val="12"/>
        <rFont val="Arial Narrow"/>
        <family val="2"/>
      </rPr>
      <t xml:space="preserve">Agua Potable para Changuinola Bonyic, Provincia de Bocas Del Toro </t>
    </r>
  </si>
  <si>
    <r>
      <t xml:space="preserve">Estudio, Diseño, Construcción, Operación y Mantenimiento y Financiamiento del Nuevo Sistema de Abastecimiento de Agua Potable para </t>
    </r>
    <r>
      <rPr>
        <b/>
        <sz val="12"/>
        <rFont val="Arial Narrow"/>
        <family val="2"/>
      </rPr>
      <t>Palmas Bellas, Nuevo Chagres, Salud, Piña, Costa Abajo de Colón, Provincia de Colón.</t>
    </r>
  </si>
  <si>
    <r>
      <t xml:space="preserve">Estudio, Diseño, Construcción, Operación, Mantenimiento y Financiamiento del Nuevo Sistema de Abastecimiento de Agua Potable para las Comunidades de </t>
    </r>
    <r>
      <rPr>
        <b/>
        <sz val="12"/>
        <rFont val="Arial Narrow"/>
        <family val="2"/>
      </rPr>
      <t>Miguel De La Borda, Gobea y Boca De Río Indio, Costa Abajo, Distrito de Donoso, Provincia de Colón</t>
    </r>
  </si>
  <si>
    <r>
      <t xml:space="preserve">Estudio, Diseño, Construcción, Operación, Mantenimiento y Financiamiento del Nuevo Sistema de abastecimiento de Agua Potable para las Comunidades de </t>
    </r>
    <r>
      <rPr>
        <b/>
        <sz val="12"/>
        <rFont val="Arial Narrow"/>
        <family val="2"/>
      </rPr>
      <t>Cuipo y Achiote y Sectores Aledaños, Provincia de Colón</t>
    </r>
  </si>
  <si>
    <r>
      <t xml:space="preserve">Estudio, Diseño, Construcción, Operación, Mantenimiento Y Financiamiento Del Sistema De Abastecimiento De Agua Potable, Sistema De Alcantarillado  Sanitario Y Calles De </t>
    </r>
    <r>
      <rPr>
        <b/>
        <sz val="12"/>
        <rFont val="Arial Narrow"/>
        <family val="2"/>
      </rPr>
      <t>Ocú Cabecera, Provincia De Herrera</t>
    </r>
  </si>
  <si>
    <t xml:space="preserve">
En trámite Adenda No.5, de tiempo hasta el 31 de mayo de 2022 y orden de cambio balance cero.  </t>
  </si>
  <si>
    <r>
      <t xml:space="preserve">Construcción y Ampliación del Sistema de Alcantarillado de </t>
    </r>
    <r>
      <rPr>
        <b/>
        <sz val="12"/>
        <color rgb="FF000000"/>
        <rFont val="Arial Narrow"/>
        <family val="2"/>
      </rPr>
      <t>Puerto Armuelles</t>
    </r>
    <r>
      <rPr>
        <sz val="12"/>
        <color rgb="FF000000"/>
        <rFont val="Arial Narrow"/>
        <family val="2"/>
      </rPr>
      <t>.</t>
    </r>
  </si>
  <si>
    <r>
      <t>Ampliación y Modernización de la P</t>
    </r>
    <r>
      <rPr>
        <b/>
        <sz val="12"/>
        <color theme="1"/>
        <rFont val="Arial Narrow"/>
        <family val="2"/>
      </rPr>
      <t>lanta Potabilizadora de San Félix</t>
    </r>
  </si>
  <si>
    <r>
      <t>Rehabilitación del Camino de Acceso a la Toma de Agua Cru</t>
    </r>
    <r>
      <rPr>
        <b/>
        <sz val="12"/>
        <color rgb="FF000000"/>
        <rFont val="Arial Narrow"/>
        <family val="2"/>
      </rPr>
      <t>da de Chorro Blanco, Ubicada en Palmir</t>
    </r>
    <r>
      <rPr>
        <sz val="12"/>
        <color rgb="FF000000"/>
        <rFont val="Arial Narrow"/>
        <family val="2"/>
      </rPr>
      <t>a, Distrito de Dolega, Provincia de Chiriquí</t>
    </r>
  </si>
  <si>
    <r>
      <t xml:space="preserve">Estructuras Contingentes para la Toma de Agua Cruda y Línea de Aducción de </t>
    </r>
    <r>
      <rPr>
        <b/>
        <sz val="12"/>
        <color rgb="FF000000"/>
        <rFont val="Arial Narrow"/>
        <family val="2"/>
      </rPr>
      <t>Chorro Blanco,</t>
    </r>
    <r>
      <rPr>
        <sz val="12"/>
        <color rgb="FF000000"/>
        <rFont val="Arial Narrow"/>
        <family val="2"/>
      </rPr>
      <t xml:space="preserve"> Ubicada en Palmira, Distrito de Dolega, Provincia de Chiriquí</t>
    </r>
  </si>
  <si>
    <r>
      <t xml:space="preserve">Construcción nuevo sistema de abastecimiento de agua potable </t>
    </r>
    <r>
      <rPr>
        <b/>
        <sz val="12"/>
        <color rgb="FF000000"/>
        <rFont val="Arial Narrow"/>
        <family val="2"/>
      </rPr>
      <t>de Antón</t>
    </r>
  </si>
  <si>
    <t xml:space="preserve">En trámite desde el 25 de abril 2022 en la Contraloría, Adenda No.1 de extensión de tiempo de 16 meses y costos por B/.2,499,564.19. </t>
  </si>
  <si>
    <r>
      <t xml:space="preserve">Rehabilitación del Sistema de Agua Potable </t>
    </r>
    <r>
      <rPr>
        <b/>
        <sz val="14"/>
        <color theme="1"/>
        <rFont val="Arial Narrow"/>
        <family val="2"/>
      </rPr>
      <t>EL Real</t>
    </r>
  </si>
  <si>
    <t xml:space="preserve"> 
En trámite Adenda No.5, de tiempo y modificación del contrato.</t>
  </si>
  <si>
    <t>Area Metropolitana, Panamá Oeste</t>
  </si>
  <si>
    <r>
      <rPr>
        <b/>
        <sz val="14"/>
        <color rgb="FF000000"/>
        <rFont val="Arial Narrow"/>
        <family val="2"/>
      </rPr>
      <t>Contratista:</t>
    </r>
    <r>
      <rPr>
        <sz val="14"/>
        <color rgb="FF000000"/>
        <rFont val="Arial Narrow"/>
        <family val="2"/>
      </rPr>
      <t xml:space="preserve"> MECO. S.A </t>
    </r>
    <r>
      <rPr>
        <b/>
        <sz val="14"/>
        <color rgb="FF000000"/>
        <rFont val="Arial Narrow"/>
        <family val="2"/>
      </rPr>
      <t xml:space="preserve">
Contrato: </t>
    </r>
    <r>
      <rPr>
        <sz val="14"/>
        <color rgb="FF000000"/>
        <rFont val="Arial Narrow"/>
        <family val="2"/>
      </rPr>
      <t xml:space="preserve">No. COC-06-CAF-2014
</t>
    </r>
    <r>
      <rPr>
        <b/>
        <sz val="14"/>
        <color rgb="FF000000"/>
        <rFont val="Arial Narrow"/>
        <family val="2"/>
      </rPr>
      <t xml:space="preserve">Orden de Proceder: </t>
    </r>
    <r>
      <rPr>
        <sz val="14"/>
        <color rgb="FF000000"/>
        <rFont val="Arial Narrow"/>
        <family val="2"/>
      </rPr>
      <t xml:space="preserve">24 de julio de 2014
</t>
    </r>
    <r>
      <rPr>
        <b/>
        <sz val="14"/>
        <color rgb="FF000000"/>
        <rFont val="Arial Narrow"/>
        <family val="2"/>
      </rPr>
      <t>Fecha de Terminación:</t>
    </r>
    <r>
      <rPr>
        <sz val="14"/>
        <color rgb="FF000000"/>
        <rFont val="Arial Narrow"/>
        <family val="2"/>
      </rPr>
      <t xml:space="preserve"> 10 de septiembre de 2019.
</t>
    </r>
    <r>
      <rPr>
        <b/>
        <sz val="14"/>
        <color rgb="FF000000"/>
        <rFont val="Arial Narrow"/>
        <family val="2"/>
      </rPr>
      <t xml:space="preserve">Avances: </t>
    </r>
    <r>
      <rPr>
        <sz val="14"/>
        <color rgb="FF000000"/>
        <rFont val="Arial Narrow"/>
        <family val="2"/>
      </rPr>
      <t>En proceso de cierre administrativo.</t>
    </r>
  </si>
  <si>
    <t xml:space="preserve">
Se tramita Adenda No.4 de extensión de tiempo y costos hasta el 31 de enero de 2023</t>
  </si>
  <si>
    <r>
      <rPr>
        <b/>
        <sz val="14"/>
        <color rgb="FF000000"/>
        <rFont val="Arial Narrow"/>
        <family val="2"/>
      </rPr>
      <t>Contrato:</t>
    </r>
    <r>
      <rPr>
        <sz val="14"/>
        <color rgb="FF000000"/>
        <rFont val="Arial Narrow"/>
        <family val="2"/>
      </rPr>
      <t xml:space="preserve"> No.134-2013
</t>
    </r>
    <r>
      <rPr>
        <b/>
        <sz val="14"/>
        <color rgb="FF000000"/>
        <rFont val="Arial Narrow"/>
        <family val="2"/>
      </rPr>
      <t>Contratista:</t>
    </r>
    <r>
      <rPr>
        <sz val="14"/>
        <color rgb="FF000000"/>
        <rFont val="Arial Narrow"/>
        <family val="2"/>
      </rPr>
      <t xml:space="preserve"> C.U.S.A.
</t>
    </r>
    <r>
      <rPr>
        <b/>
        <sz val="14"/>
        <color rgb="FF000000"/>
        <rFont val="Arial Narrow"/>
        <family val="2"/>
      </rPr>
      <t>Orden de proceder</t>
    </r>
    <r>
      <rPr>
        <sz val="14"/>
        <color rgb="FF000000"/>
        <rFont val="Arial Narrow"/>
        <family val="2"/>
      </rPr>
      <t xml:space="preserve">:13 de Enero de 2014
</t>
    </r>
    <r>
      <rPr>
        <b/>
        <sz val="14"/>
        <color rgb="FF000000"/>
        <rFont val="Arial Narrow"/>
        <family val="2"/>
      </rPr>
      <t>Fecha de Terminación</t>
    </r>
    <r>
      <rPr>
        <sz val="14"/>
        <color rgb="FF000000"/>
        <rFont val="Arial Narrow"/>
        <family val="2"/>
      </rPr>
      <t xml:space="preserve">: 30 de octubre de 2019.
</t>
    </r>
    <r>
      <rPr>
        <b/>
        <sz val="14"/>
        <color rgb="FF000000"/>
        <rFont val="Arial Narrow"/>
        <family val="2"/>
      </rPr>
      <t xml:space="preserve">Avances: </t>
    </r>
    <r>
      <rPr>
        <sz val="14"/>
        <color rgb="FF000000"/>
        <rFont val="Arial Narrow"/>
        <family val="2"/>
      </rPr>
      <t xml:space="preserve">
El Dep. de Legalización de Bienes Inmuebles, no ha culiminado con los trámites de legalización de los terrenos donde se encuentran ubicados los tanques de almacenamiento.  </t>
    </r>
  </si>
  <si>
    <t xml:space="preserve">En trámite en la Contraloría, desde el 14-Marzo-2022, Adenda No.4, de extensión de tiempo por 236 días a las Etapas de Estudio, Diseño y Construcción hasta el 24-Agosto-2022. </t>
  </si>
  <si>
    <t>Cerro La Cruz, Rio Palomo</t>
  </si>
  <si>
    <t>Mejoramiento al Sistema de Abastecimiento de Agua Potable</t>
  </si>
  <si>
    <r>
      <rPr>
        <b/>
        <sz val="14"/>
        <color rgb="FF000000"/>
        <rFont val="Arial Narrow"/>
        <family val="2"/>
      </rPr>
      <t>Contratista</t>
    </r>
    <r>
      <rPr>
        <sz val="14"/>
        <color rgb="FF000000"/>
        <rFont val="Arial Narrow"/>
        <family val="2"/>
      </rPr>
      <t xml:space="preserve">: Consorcio BS Panamá
</t>
    </r>
    <r>
      <rPr>
        <b/>
        <sz val="14"/>
        <color rgb="FF000000"/>
        <rFont val="Arial Narrow"/>
        <family val="2"/>
      </rPr>
      <t>Contrato N</t>
    </r>
    <r>
      <rPr>
        <sz val="14"/>
        <color rgb="FF000000"/>
        <rFont val="Arial Narrow"/>
        <family val="2"/>
      </rPr>
      <t xml:space="preserve">o:55-2018                                                               
</t>
    </r>
    <r>
      <rPr>
        <b/>
        <sz val="14"/>
        <color rgb="FF000000"/>
        <rFont val="Arial Narrow"/>
        <family val="2"/>
      </rPr>
      <t>Orden de Proceder</t>
    </r>
    <r>
      <rPr>
        <sz val="14"/>
        <color rgb="FF000000"/>
        <rFont val="Arial Narrow"/>
        <family val="2"/>
      </rPr>
      <t xml:space="preserve">: 1 de febrero de 2019
</t>
    </r>
    <r>
      <rPr>
        <b/>
        <sz val="14"/>
        <color rgb="FF000000"/>
        <rFont val="Arial Narrow"/>
        <family val="2"/>
      </rPr>
      <t>Fecha de Terminación:</t>
    </r>
    <r>
      <rPr>
        <sz val="14"/>
        <color rgb="FF000000"/>
        <rFont val="Arial Narrow"/>
        <family val="2"/>
      </rPr>
      <t xml:space="preserve"> 30 de octubre de 2021
</t>
    </r>
    <r>
      <rPr>
        <b/>
        <sz val="14"/>
        <color rgb="FF000000"/>
        <rFont val="Arial Narrow"/>
        <family val="2"/>
      </rPr>
      <t>Avances</t>
    </r>
    <r>
      <rPr>
        <sz val="14"/>
        <color rgb="FF000000"/>
        <rFont val="Arial Narrow"/>
        <family val="2"/>
      </rPr>
      <t>: en espera de Refrendo por parte de la Contraloría General de la República Adenda 3 para finalizar el 01 de noviembre de 2024</t>
    </r>
  </si>
  <si>
    <r>
      <t xml:space="preserve">En trámite </t>
    </r>
    <r>
      <rPr>
        <sz val="9"/>
        <color theme="1"/>
        <rFont val="Arial Narrow"/>
        <family val="2"/>
      </rPr>
      <t>(En preparación de pliego , refrendo de Contraloría)</t>
    </r>
  </si>
  <si>
    <r>
      <rPr>
        <b/>
        <sz val="12"/>
        <color rgb="FF000000"/>
        <rFont val="Arial Narrow"/>
        <family val="2"/>
      </rPr>
      <t>Orden de procede</t>
    </r>
    <r>
      <rPr>
        <sz val="12"/>
        <color rgb="FF000000"/>
        <rFont val="Arial Narrow"/>
        <family val="2"/>
      </rPr>
      <t xml:space="preserve">r: 03-2-2021    </t>
    </r>
    <r>
      <rPr>
        <b/>
        <sz val="12"/>
        <color rgb="FF000000"/>
        <rFont val="Arial Narrow"/>
        <family val="2"/>
      </rPr>
      <t>Fecha de Terminación</t>
    </r>
    <r>
      <rPr>
        <sz val="12"/>
        <color rgb="FF000000"/>
        <rFont val="Arial Narrow"/>
        <family val="2"/>
      </rPr>
      <t xml:space="preserve">: 23 Nov 2021
</t>
    </r>
    <r>
      <rPr>
        <b/>
        <sz val="12"/>
        <color rgb="FF000000"/>
        <rFont val="Arial Narrow"/>
        <family val="2"/>
      </rPr>
      <t>Contrato</t>
    </r>
    <r>
      <rPr>
        <sz val="12"/>
        <color rgb="FF000000"/>
        <rFont val="Arial Narrow"/>
        <family val="2"/>
      </rPr>
      <t xml:space="preserve">: 03-2021
</t>
    </r>
    <r>
      <rPr>
        <b/>
        <sz val="12"/>
        <color rgb="FF000000"/>
        <rFont val="Arial Narrow"/>
        <family val="2"/>
      </rPr>
      <t>Contratista</t>
    </r>
    <r>
      <rPr>
        <sz val="12"/>
        <color rgb="FF000000"/>
        <rFont val="Arial Narrow"/>
        <family val="2"/>
      </rPr>
      <t>: Constructora MECO  En trámite de cuentas finales.</t>
    </r>
  </si>
  <si>
    <r>
      <rPr>
        <b/>
        <sz val="12"/>
        <color rgb="FF000000"/>
        <rFont val="Arial Narrow"/>
        <family val="2"/>
      </rPr>
      <t>Contratista</t>
    </r>
    <r>
      <rPr>
        <sz val="12"/>
        <color rgb="FF000000"/>
        <rFont val="Arial Narrow"/>
        <family val="2"/>
      </rPr>
      <t xml:space="preserve">: MECO
</t>
    </r>
    <r>
      <rPr>
        <b/>
        <sz val="12"/>
        <color rgb="FF000000"/>
        <rFont val="Arial Narrow"/>
        <family val="2"/>
      </rPr>
      <t>Contrato:</t>
    </r>
    <r>
      <rPr>
        <sz val="12"/>
        <color rgb="FF000000"/>
        <rFont val="Arial Narrow"/>
        <family val="2"/>
      </rPr>
      <t xml:space="preserve">  174-2013  (CAF II)
</t>
    </r>
    <r>
      <rPr>
        <b/>
        <sz val="12"/>
        <color rgb="FF000000"/>
        <rFont val="Arial Narrow"/>
        <family val="2"/>
      </rPr>
      <t>Orden de Proceder:</t>
    </r>
    <r>
      <rPr>
        <sz val="12"/>
        <color rgb="FF000000"/>
        <rFont val="Arial Narrow"/>
        <family val="2"/>
      </rPr>
      <t xml:space="preserve"> 5 de mayo de 2014
</t>
    </r>
    <r>
      <rPr>
        <b/>
        <sz val="12"/>
        <color rgb="FF000000"/>
        <rFont val="Arial Narrow"/>
        <family val="2"/>
      </rPr>
      <t>Fecha de Terminación:</t>
    </r>
    <r>
      <rPr>
        <sz val="12"/>
        <color rgb="FF000000"/>
        <rFont val="Arial Narrow"/>
        <family val="2"/>
      </rPr>
      <t xml:space="preserve"> 31 de marzo de 2019
</t>
    </r>
    <r>
      <rPr>
        <b/>
        <sz val="12"/>
        <color rgb="FF000000"/>
        <rFont val="Arial Narrow"/>
        <family val="2"/>
      </rPr>
      <t>Status:</t>
    </r>
    <r>
      <rPr>
        <sz val="12"/>
        <color rgb="FF000000"/>
        <rFont val="Arial Narrow"/>
        <family val="2"/>
      </rPr>
      <t xml:space="preserve"> Se firmó Acta Sustancial con fecha del 29-marzo-2019.                                                      </t>
    </r>
    <r>
      <rPr>
        <b/>
        <sz val="12"/>
        <color rgb="FF000000"/>
        <rFont val="Arial Narrow"/>
        <family val="2"/>
      </rPr>
      <t>Avances:</t>
    </r>
    <r>
      <rPr>
        <sz val="12"/>
        <color rgb="FF000000"/>
        <rFont val="Arial Narrow"/>
        <family val="2"/>
      </rPr>
      <t xml:space="preserve">
Se firmó Acta Sustancial con fecha del 29-marzo-2019.
Pendientes: aprobación de los planos AS BUILT.
El 31-Enero-2022, se realizó inspección para cierre del proyecto; en trámite pago de la última cuenta, dentro del período contractual de la Adenda.     
Cuentas:
El Contratista presentó reclamo por la suma de B/.1,479,747.47, correspondiente a costos administrativos adicionales e intereses moratorios, por lo que ellos alegan como demoras por parte de IDAAN. 
</t>
    </r>
  </si>
  <si>
    <t>Mejoramiento a la red de agua potable de Parita</t>
  </si>
  <si>
    <t>Parita</t>
  </si>
  <si>
    <r>
      <rPr>
        <b/>
        <sz val="12"/>
        <rFont val="Arial Narrow"/>
        <family val="2"/>
      </rPr>
      <t>Contratista:</t>
    </r>
    <r>
      <rPr>
        <sz val="12"/>
        <rFont val="Arial Narrow"/>
        <family val="2"/>
      </rPr>
      <t xml:space="preserve"> Distribuidora ARVAL, S.A
</t>
    </r>
    <r>
      <rPr>
        <b/>
        <sz val="12"/>
        <rFont val="Arial Narrow"/>
        <family val="2"/>
      </rPr>
      <t>Contrato: N</t>
    </r>
    <r>
      <rPr>
        <sz val="12"/>
        <rFont val="Arial Narrow"/>
        <family val="2"/>
      </rPr>
      <t xml:space="preserve">o.147-2012.
</t>
    </r>
    <r>
      <rPr>
        <b/>
        <sz val="12"/>
        <rFont val="Arial Narrow"/>
        <family val="2"/>
      </rPr>
      <t>Fecha de inicio</t>
    </r>
    <r>
      <rPr>
        <sz val="12"/>
        <rFont val="Arial Narrow"/>
        <family val="2"/>
      </rPr>
      <t xml:space="preserve">: 3 de junio de 2013
</t>
    </r>
    <r>
      <rPr>
        <b/>
        <sz val="12"/>
        <rFont val="Arial Narrow"/>
        <family val="2"/>
      </rPr>
      <t>Fecha de Terminacion</t>
    </r>
    <r>
      <rPr>
        <sz val="12"/>
        <rFont val="Arial Narrow"/>
        <family val="2"/>
      </rPr>
      <t xml:space="preserve">: 20 de abril de 2019.
</t>
    </r>
    <r>
      <rPr>
        <b/>
        <sz val="12"/>
        <rFont val="Arial Narrow"/>
        <family val="2"/>
      </rPr>
      <t xml:space="preserve">Status: </t>
    </r>
    <r>
      <rPr>
        <sz val="12"/>
        <rFont val="Arial Narrow"/>
        <family val="2"/>
      </rPr>
      <t>se firmó Resolución Ejecutiva No.143-2020, de Cierre Administrativo del Contrato. 
En trámite Acta de Liquidación por Mutuo Acuerdo del Contrato,pendiente su firma; para proceder con el cierre final; se requiere disponibilidad presupuestaria.</t>
    </r>
  </si>
  <si>
    <r>
      <t xml:space="preserve">Construcción de la red de acueducto del sector de Chilibre Pedernal </t>
    </r>
    <r>
      <rPr>
        <b/>
        <sz val="12"/>
        <color rgb="FF000000"/>
        <rFont val="Arial Narrow"/>
        <family val="2"/>
      </rPr>
      <t>(Jalisco, Agua Bendita y Pedernal)</t>
    </r>
    <r>
      <rPr>
        <sz val="12"/>
        <color rgb="FF000000"/>
        <rFont val="Arial Narrow"/>
        <family val="2"/>
      </rPr>
      <t>.</t>
    </r>
  </si>
  <si>
    <r>
      <rPr>
        <b/>
        <sz val="12"/>
        <rFont val="Arial Narrow"/>
        <family val="2"/>
      </rPr>
      <t>Contratista</t>
    </r>
    <r>
      <rPr>
        <sz val="12"/>
        <rFont val="Arial Narrow"/>
        <family val="2"/>
      </rPr>
      <t xml:space="preserve">: Constructora MECO, S.A
</t>
    </r>
    <r>
      <rPr>
        <b/>
        <sz val="12"/>
        <rFont val="Arial Narrow"/>
        <family val="2"/>
      </rPr>
      <t>Contrato</t>
    </r>
    <r>
      <rPr>
        <sz val="12"/>
        <rFont val="Arial Narrow"/>
        <family val="2"/>
      </rPr>
      <t xml:space="preserve">: COC-09-CAF-2014
</t>
    </r>
    <r>
      <rPr>
        <b/>
        <sz val="12"/>
        <rFont val="Arial Narrow"/>
        <family val="2"/>
      </rPr>
      <t>Orden de Proceder</t>
    </r>
    <r>
      <rPr>
        <sz val="12"/>
        <rFont val="Arial Narrow"/>
        <family val="2"/>
      </rPr>
      <t xml:space="preserve">: 29 de diciembre de 2014 
</t>
    </r>
    <r>
      <rPr>
        <b/>
        <sz val="12"/>
        <rFont val="Arial Narrow"/>
        <family val="2"/>
      </rPr>
      <t>Fecha de</t>
    </r>
    <r>
      <rPr>
        <sz val="12"/>
        <rFont val="Arial Narrow"/>
        <family val="2"/>
      </rPr>
      <t xml:space="preserve"> </t>
    </r>
    <r>
      <rPr>
        <b/>
        <sz val="12"/>
        <rFont val="Arial Narrow"/>
        <family val="2"/>
      </rPr>
      <t>Terminación</t>
    </r>
    <r>
      <rPr>
        <sz val="12"/>
        <rFont val="Arial Narrow"/>
        <family val="2"/>
      </rPr>
      <t xml:space="preserve">: 28 de febrero de 2019.
</t>
    </r>
    <r>
      <rPr>
        <b/>
        <sz val="12"/>
        <rFont val="Arial Narrow"/>
        <family val="2"/>
      </rPr>
      <t>Status:</t>
    </r>
    <r>
      <rPr>
        <sz val="12"/>
        <rFont val="Arial Narrow"/>
        <family val="2"/>
      </rPr>
      <t xml:space="preserve"> En espera de fondos para proceder con el pago de las cuentas pendientes que se encuentran en el IDAAN, para proceder con  el cierre administrativo del contrato.  </t>
    </r>
  </si>
  <si>
    <r>
      <rPr>
        <b/>
        <sz val="12"/>
        <color rgb="FF000000"/>
        <rFont val="Arial Narrow"/>
        <family val="2"/>
      </rPr>
      <t>Contratista</t>
    </r>
    <r>
      <rPr>
        <sz val="12"/>
        <color rgb="FF000000"/>
        <rFont val="Arial Narrow"/>
        <family val="2"/>
      </rPr>
      <t xml:space="preserve">: Asociación Accidental de Aguas
</t>
    </r>
    <r>
      <rPr>
        <b/>
        <sz val="12"/>
        <color rgb="FF000000"/>
        <rFont val="Arial Narrow"/>
        <family val="2"/>
      </rPr>
      <t>Contrato:</t>
    </r>
    <r>
      <rPr>
        <sz val="12"/>
        <color rgb="FF000000"/>
        <rFont val="Arial Narrow"/>
        <family val="2"/>
      </rPr>
      <t xml:space="preserve"> 140-2014
</t>
    </r>
    <r>
      <rPr>
        <b/>
        <sz val="12"/>
        <color rgb="FF000000"/>
        <rFont val="Arial Narrow"/>
        <family val="2"/>
      </rPr>
      <t>Orden de proceder</t>
    </r>
    <r>
      <rPr>
        <sz val="12"/>
        <color rgb="FF000000"/>
        <rFont val="Arial Narrow"/>
        <family val="2"/>
      </rPr>
      <t xml:space="preserve">: 17 de Agosto de 2015. 
</t>
    </r>
    <r>
      <rPr>
        <b/>
        <sz val="12"/>
        <color rgb="FF000000"/>
        <rFont val="Arial Narrow"/>
        <family val="2"/>
      </rPr>
      <t>Fecha de Terminación</t>
    </r>
    <r>
      <rPr>
        <sz val="12"/>
        <color rgb="FF000000"/>
        <rFont val="Arial Narrow"/>
        <family val="2"/>
      </rPr>
      <t xml:space="preserve">: 26 de septiembre de 2020.                                            </t>
    </r>
    <r>
      <rPr>
        <b/>
        <sz val="12"/>
        <color rgb="FF000000"/>
        <rFont val="Arial Narrow"/>
        <family val="2"/>
      </rPr>
      <t>Estatus</t>
    </r>
    <r>
      <rPr>
        <sz val="12"/>
        <color rgb="FF000000"/>
        <rFont val="Arial Narrow"/>
        <family val="2"/>
      </rPr>
      <t xml:space="preserve">:
Se firmó el Acta de Aceptación Final. 
La garantía, actualmente, aplica sólo para defectos de construcción y está vigente hasta el 26-Septiembre-2023.
Cuentas: 
Las Cuentas No.12, 13 y 14 requieren recursos en la partida presupuestaria
</t>
    </r>
  </si>
  <si>
    <r>
      <rPr>
        <b/>
        <sz val="12"/>
        <color rgb="FF000000"/>
        <rFont val="Arial Narrow"/>
        <family val="2"/>
      </rPr>
      <t xml:space="preserve">Orden de proceder: </t>
    </r>
    <r>
      <rPr>
        <sz val="12"/>
        <color rgb="FF000000"/>
        <rFont val="Arial Narrow"/>
        <family val="2"/>
      </rPr>
      <t xml:space="preserve">8 de Febrero de 2021                                                                         </t>
    </r>
    <r>
      <rPr>
        <b/>
        <sz val="12"/>
        <color rgb="FF000000"/>
        <rFont val="Arial Narrow"/>
        <family val="2"/>
      </rPr>
      <t>Fecha de Terninación</t>
    </r>
    <r>
      <rPr>
        <sz val="12"/>
        <color rgb="FF000000"/>
        <rFont val="Arial Narrow"/>
        <family val="2"/>
      </rPr>
      <t xml:space="preserve">: 8 de abril de 2021
</t>
    </r>
    <r>
      <rPr>
        <b/>
        <sz val="12"/>
        <color rgb="FF000000"/>
        <rFont val="Arial Narrow"/>
        <family val="2"/>
      </rPr>
      <t>Contrato</t>
    </r>
    <r>
      <rPr>
        <sz val="12"/>
        <color rgb="FF000000"/>
        <rFont val="Arial Narrow"/>
        <family val="2"/>
      </rPr>
      <t xml:space="preserve">:  4-2021                                              </t>
    </r>
    <r>
      <rPr>
        <b/>
        <sz val="12"/>
        <color rgb="FF000000"/>
        <rFont val="Arial Narrow"/>
        <family val="2"/>
      </rPr>
      <t>Contratista</t>
    </r>
    <r>
      <rPr>
        <sz val="12"/>
        <color rgb="FF000000"/>
        <rFont val="Arial Narrow"/>
        <family val="2"/>
      </rPr>
      <t>: BAGATRAC, S.A                En trámite de cuentas finales.</t>
    </r>
  </si>
  <si>
    <t>Las Cumbres, Chivo Chivo, Mejoras al Sistema de Acueducto</t>
  </si>
  <si>
    <r>
      <t xml:space="preserve">Estudio, Diseño, Construcción, Operación, Mantenimiento Y Financiamiento del Nuevo Sistema de Agua Potable para las Comunidades del </t>
    </r>
    <r>
      <rPr>
        <b/>
        <sz val="12"/>
        <rFont val="Arial Narrow"/>
        <family val="2"/>
      </rPr>
      <t>Distrito de Santa Isabel, Costa Arriba, Provincia de Colón</t>
    </r>
  </si>
  <si>
    <r>
      <rPr>
        <b/>
        <sz val="12"/>
        <color theme="1"/>
        <rFont val="Arial Narrow"/>
        <family val="2"/>
      </rPr>
      <t>No Acto Público</t>
    </r>
    <r>
      <rPr>
        <sz val="12"/>
        <color theme="1"/>
        <rFont val="Arial Narrow"/>
        <family val="2"/>
      </rPr>
      <t xml:space="preserve">: 2022-2-66-0-08-LP-019086. Públicado el 31 de enero de 2022                                                          </t>
    </r>
    <r>
      <rPr>
        <b/>
        <sz val="12"/>
        <color theme="1"/>
        <rFont val="Arial Narrow"/>
        <family val="2"/>
      </rPr>
      <t>Status</t>
    </r>
    <r>
      <rPr>
        <sz val="12"/>
        <color theme="1"/>
        <rFont val="Arial Narrow"/>
        <family val="2"/>
      </rPr>
      <t>: Se realizó la recepción de expresiones de Interés para el día 12 de mayo de 2022. En evaluación de información.</t>
    </r>
  </si>
  <si>
    <r>
      <rPr>
        <b/>
        <sz val="14"/>
        <color rgb="FF000000"/>
        <rFont val="Arial Narrow"/>
        <family val="2"/>
      </rPr>
      <t>Contratista:</t>
    </r>
    <r>
      <rPr>
        <sz val="14"/>
        <color rgb="FF000000"/>
        <rFont val="Arial Narrow"/>
        <family val="2"/>
      </rPr>
      <t xml:space="preserve"> CONSORCIO ASOCSA E INTERASEO
</t>
    </r>
    <r>
      <rPr>
        <b/>
        <sz val="14"/>
        <color rgb="FF000000"/>
        <rFont val="Arial Narrow"/>
        <family val="2"/>
      </rPr>
      <t>Contrato</t>
    </r>
    <r>
      <rPr>
        <sz val="14"/>
        <color rgb="FF000000"/>
        <rFont val="Arial Narrow"/>
        <family val="2"/>
      </rPr>
      <t xml:space="preserve"> No: 130-2017 
</t>
    </r>
    <r>
      <rPr>
        <b/>
        <sz val="14"/>
        <color rgb="FF000000"/>
        <rFont val="Arial Narrow"/>
        <family val="2"/>
      </rPr>
      <t>Orden de Procede</t>
    </r>
    <r>
      <rPr>
        <sz val="14"/>
        <color rgb="FF000000"/>
        <rFont val="Arial Narrow"/>
        <family val="2"/>
      </rPr>
      <t xml:space="preserve">r 8 de febrero 2018.
</t>
    </r>
    <r>
      <rPr>
        <b/>
        <sz val="14"/>
        <color rgb="FF000000"/>
        <rFont val="Arial Narrow"/>
        <family val="2"/>
      </rPr>
      <t>Fecha de Terminación</t>
    </r>
    <r>
      <rPr>
        <sz val="14"/>
        <color rgb="FF000000"/>
        <rFont val="Arial Narrow"/>
        <family val="2"/>
      </rPr>
      <t xml:space="preserve">: 7 de septiembre de 2021
</t>
    </r>
    <r>
      <rPr>
        <b/>
        <sz val="14"/>
        <color rgb="FF000000"/>
        <rFont val="Arial Narrow"/>
        <family val="2"/>
      </rPr>
      <t>Avance</t>
    </r>
    <r>
      <rPr>
        <sz val="14"/>
        <color rgb="FF000000"/>
        <rFont val="Arial Narrow"/>
        <family val="2"/>
      </rPr>
      <t xml:space="preserve">: La Etapa de Diseños están al 100%.
Etapa de Construcción un 98%. 
Etapa de Operación y Mantenimiento, lleva un 9% de avance. </t>
    </r>
  </si>
  <si>
    <r>
      <rPr>
        <b/>
        <sz val="14"/>
        <color rgb="FF000000"/>
        <rFont val="Arial Narrow"/>
        <family val="2"/>
      </rPr>
      <t xml:space="preserve">Orden de proceder: </t>
    </r>
    <r>
      <rPr>
        <sz val="14"/>
        <color rgb="FF000000"/>
        <rFont val="Arial Narrow"/>
        <family val="2"/>
      </rPr>
      <t xml:space="preserve">26 noveimbre 2021
</t>
    </r>
    <r>
      <rPr>
        <b/>
        <sz val="14"/>
        <color rgb="FF000000"/>
        <rFont val="Arial Narrow"/>
        <family val="2"/>
      </rPr>
      <t>Contrato:</t>
    </r>
    <r>
      <rPr>
        <sz val="14"/>
        <color rgb="FF000000"/>
        <rFont val="Arial Narrow"/>
        <family val="2"/>
      </rPr>
      <t xml:space="preserve"> COC CAF (FID128) 2021-05                                                                          </t>
    </r>
    <r>
      <rPr>
        <b/>
        <sz val="14"/>
        <color rgb="FF000000"/>
        <rFont val="Arial Narrow"/>
        <family val="2"/>
      </rPr>
      <t>Fecha de Terminación</t>
    </r>
    <r>
      <rPr>
        <sz val="14"/>
        <color rgb="FF000000"/>
        <rFont val="Arial Narrow"/>
        <family val="2"/>
      </rPr>
      <t xml:space="preserve">: 18 de agosto de 2023.                                                   </t>
    </r>
    <r>
      <rPr>
        <b/>
        <sz val="14"/>
        <color rgb="FF000000"/>
        <rFont val="Arial Narrow"/>
        <family val="2"/>
      </rPr>
      <t>Contratista</t>
    </r>
    <r>
      <rPr>
        <sz val="14"/>
        <color rgb="FF000000"/>
        <rFont val="Arial Narrow"/>
        <family val="2"/>
      </rPr>
      <t xml:space="preserve">:.CONSORCIO SANIDAD DE PUERTO (LCC INGENIERÍA, S.A. Y INGECIVILIA PTY CORPORATION) 
</t>
    </r>
    <r>
      <rPr>
        <b/>
        <sz val="14"/>
        <color rgb="FF000000"/>
        <rFont val="Arial Narrow"/>
        <family val="2"/>
      </rPr>
      <t>Avance:</t>
    </r>
    <r>
      <rPr>
        <sz val="14"/>
        <color rgb="FF000000"/>
        <rFont val="Arial Narrow"/>
        <family val="2"/>
      </rPr>
      <t xml:space="preserve"> Se avanza en los Diseños y Estudios preliminares (Técnico, Ambiental y Social) y la evaluación del Sistema para la puesta en marcha de la Operación y Mantenimiento.</t>
    </r>
  </si>
  <si>
    <t xml:space="preserve">Se sustentó en Junta Direciva el Informe Técnico para la Adenda N°3, con extensión de tiempo hasta el 31 de diciembre de 2022, pendiente Resolución
</t>
  </si>
  <si>
    <r>
      <rPr>
        <b/>
        <sz val="14"/>
        <color rgb="FF000000"/>
        <rFont val="Arial Narrow"/>
        <family val="2"/>
      </rPr>
      <t>Contratista</t>
    </r>
    <r>
      <rPr>
        <sz val="14"/>
        <color rgb="FF000000"/>
        <rFont val="Arial Narrow"/>
        <family val="2"/>
      </rPr>
      <t xml:space="preserve">: Asociación Accidental HALFES.A. E INFERSA
</t>
    </r>
    <r>
      <rPr>
        <b/>
        <sz val="14"/>
        <color rgb="FF000000"/>
        <rFont val="Arial Narrow"/>
        <family val="2"/>
      </rPr>
      <t>Contrato</t>
    </r>
    <r>
      <rPr>
        <sz val="14"/>
        <color rgb="FF000000"/>
        <rFont val="Arial Narrow"/>
        <family val="2"/>
      </rPr>
      <t xml:space="preserve">: 120-2015
</t>
    </r>
    <r>
      <rPr>
        <b/>
        <sz val="14"/>
        <color rgb="FF000000"/>
        <rFont val="Arial Narrow"/>
        <family val="2"/>
      </rPr>
      <t>Orden de Proceder</t>
    </r>
    <r>
      <rPr>
        <sz val="14"/>
        <color rgb="FF000000"/>
        <rFont val="Arial Narrow"/>
        <family val="2"/>
      </rPr>
      <t xml:space="preserve">: 15 de Marzo de 2016
</t>
    </r>
    <r>
      <rPr>
        <b/>
        <sz val="14"/>
        <color rgb="FF000000"/>
        <rFont val="Arial Narrow"/>
        <family val="2"/>
      </rPr>
      <t>Fecha de Terminación:</t>
    </r>
    <r>
      <rPr>
        <sz val="14"/>
        <color rgb="FF000000"/>
        <rFont val="Arial Narrow"/>
        <family val="2"/>
      </rPr>
      <t xml:space="preserve"> 15 septiembre 2021
</t>
    </r>
    <r>
      <rPr>
        <b/>
        <sz val="14"/>
        <color rgb="FF000000"/>
        <rFont val="Arial Narrow"/>
        <family val="2"/>
      </rPr>
      <t xml:space="preserve">Avance: </t>
    </r>
    <r>
      <rPr>
        <sz val="14"/>
        <color rgb="FF000000"/>
        <rFont val="Arial Narrow"/>
        <family val="2"/>
      </rPr>
      <t>En espera de refrendo de la Adenda No.5, para reiniciar los trabajos.El plazo para la etapa de mantenimiento se prolongará hasta 15 de septiembre de 2023.</t>
    </r>
  </si>
  <si>
    <r>
      <rPr>
        <b/>
        <sz val="14"/>
        <color rgb="FF000000"/>
        <rFont val="Arial Narrow"/>
        <family val="2"/>
      </rPr>
      <t>Contratista:</t>
    </r>
    <r>
      <rPr>
        <sz val="14"/>
        <color rgb="FF000000"/>
        <rFont val="Arial Narrow"/>
        <family val="2"/>
      </rPr>
      <t xml:space="preserve"> Asteisa Tratamiento de Aguas , S.A.U.
</t>
    </r>
    <r>
      <rPr>
        <b/>
        <sz val="14"/>
        <color rgb="FF000000"/>
        <rFont val="Arial Narrow"/>
        <family val="2"/>
      </rPr>
      <t>Contrato</t>
    </r>
    <r>
      <rPr>
        <sz val="14"/>
        <color rgb="FF000000"/>
        <rFont val="Arial Narrow"/>
        <family val="2"/>
      </rPr>
      <t xml:space="preserve">: COC-BID (FID-128) No.47-2017
</t>
    </r>
    <r>
      <rPr>
        <b/>
        <sz val="14"/>
        <color rgb="FF000000"/>
        <rFont val="Arial Narrow"/>
        <family val="2"/>
      </rPr>
      <t>Orden de Procede</t>
    </r>
    <r>
      <rPr>
        <sz val="14"/>
        <color rgb="FF000000"/>
        <rFont val="Arial Narrow"/>
        <family val="2"/>
      </rPr>
      <t xml:space="preserve">r el 28 de mayo de 2018.
</t>
    </r>
    <r>
      <rPr>
        <b/>
        <sz val="14"/>
        <color rgb="FF000000"/>
        <rFont val="Arial Narrow"/>
        <family val="2"/>
      </rPr>
      <t>Fecha de Terminación</t>
    </r>
    <r>
      <rPr>
        <sz val="14"/>
        <color rgb="FF000000"/>
        <rFont val="Arial Narrow"/>
        <family val="2"/>
      </rPr>
      <t xml:space="preserve">: 6 de diciembre 2021
</t>
    </r>
    <r>
      <rPr>
        <b/>
        <sz val="14"/>
        <color rgb="FF000000"/>
        <rFont val="Arial Narrow"/>
        <family val="2"/>
      </rPr>
      <t>Avances</t>
    </r>
    <r>
      <rPr>
        <sz val="14"/>
        <color rgb="FF000000"/>
        <rFont val="Arial Narrow"/>
        <family val="2"/>
      </rPr>
      <t xml:space="preserve">: Se ajustó el % de avance financiero, a la baja, considerando el retenido. El 27-Enero-2022, el Nuevo Módulo de 5.0 MGD tuvo un (1) año de estar en Operación continua. El 18-Febrero-2022 se realizó el acto inaugural del Nuevo Módulo de 5.0 MGD.
Se firmó el Acta Sustancial de Obra con un avance físico de 98% y operativo de 75%.
Pendientes: planos AS BUILD y completar listado de pendientes entregado por el PM, para gestionar el Acta Final. </t>
    </r>
  </si>
  <si>
    <t>Se inicia trámite de Adenda No.6 de extensión de tiempo por 365 días adicionales y monto por trabajos adicionales por la suma de B/.333,734.36.</t>
  </si>
  <si>
    <r>
      <rPr>
        <b/>
        <sz val="14"/>
        <rFont val="Arial Narrow"/>
        <family val="2"/>
      </rPr>
      <t>Contratista</t>
    </r>
    <r>
      <rPr>
        <sz val="14"/>
        <rFont val="Arial Narrow"/>
        <family val="2"/>
      </rPr>
      <t xml:space="preserve">: CONSORTIUM PROCHEM 
</t>
    </r>
    <r>
      <rPr>
        <b/>
        <sz val="14"/>
        <rFont val="Arial Narrow"/>
        <family val="2"/>
      </rPr>
      <t>Contrato No</t>
    </r>
    <r>
      <rPr>
        <sz val="14"/>
        <rFont val="Arial Narrow"/>
        <family val="2"/>
      </rPr>
      <t xml:space="preserve">: 03-2016 
</t>
    </r>
    <r>
      <rPr>
        <b/>
        <sz val="14"/>
        <rFont val="Arial Narrow"/>
        <family val="2"/>
      </rPr>
      <t>Orden de proceder:</t>
    </r>
    <r>
      <rPr>
        <sz val="14"/>
        <rFont val="Arial Narrow"/>
        <family val="2"/>
      </rPr>
      <t xml:space="preserve"> 3 de Abril de 2017.
</t>
    </r>
    <r>
      <rPr>
        <b/>
        <sz val="14"/>
        <rFont val="Arial Narrow"/>
        <family val="2"/>
      </rPr>
      <t>Fecha de Terminación:</t>
    </r>
    <r>
      <rPr>
        <sz val="14"/>
        <rFont val="Arial Narrow"/>
        <family val="2"/>
      </rPr>
      <t xml:space="preserve"> 31 marzo 2022
Status; Segundo año de la Etapa de Operación y Mantenimiento.                    Las Cuentas No.9, No.11 y No.12 requiere recursos en la partida presupuestaria.   </t>
    </r>
  </si>
  <si>
    <t xml:space="preserve">En trámite en la Contraloría, desde el 16-Mayo-2022, Adenda No.4 para extender la Etapa de Operación y Mantenimiento por un periodo de dos (2) años adicionales a partir del 1 de julio de 2021 hasta el 30-Jun-2023 y costos adicionales por B/.765,142.34. 
Avances:
</t>
  </si>
  <si>
    <r>
      <rPr>
        <b/>
        <sz val="12"/>
        <color theme="1"/>
        <rFont val="Arial Narrow"/>
        <family val="2"/>
      </rPr>
      <t>No. Acto Público:</t>
    </r>
    <r>
      <rPr>
        <sz val="12"/>
        <color theme="1"/>
        <rFont val="Arial Narrow"/>
        <family val="2"/>
      </rPr>
      <t xml:space="preserve"> 2021-2-66-0-03-LV-019064                        Resolución de Adjudicación No. 21-2022, del 8 de marzo de 2022.                                                                                </t>
    </r>
    <r>
      <rPr>
        <b/>
        <sz val="12"/>
        <color theme="1"/>
        <rFont val="Arial Narrow"/>
        <family val="2"/>
      </rPr>
      <t>Contratista</t>
    </r>
    <r>
      <rPr>
        <sz val="12"/>
        <color theme="1"/>
        <rFont val="Arial Narrow"/>
        <family val="2"/>
      </rPr>
      <t xml:space="preserve">: Consorcio Palmas Bellas (Transeq S.A y Espina Obras Hidraúlicas.
</t>
    </r>
    <r>
      <rPr>
        <b/>
        <sz val="12"/>
        <color theme="1"/>
        <rFont val="Arial Narrow"/>
        <family val="2"/>
      </rPr>
      <t xml:space="preserve">Status: </t>
    </r>
    <r>
      <rPr>
        <sz val="12"/>
        <color theme="1"/>
        <rFont val="Arial Narrow"/>
        <family val="2"/>
      </rPr>
      <t>En evaluación por parte de Financiamiento Público del MEF de la propuesta de financiamiento de la empresa adjudicada, por ser un contrato llave en mano.</t>
    </r>
  </si>
  <si>
    <r>
      <rPr>
        <b/>
        <sz val="12"/>
        <color theme="1"/>
        <rFont val="Arial Narrow"/>
        <family val="2"/>
      </rPr>
      <t>No. Acto Público:</t>
    </r>
    <r>
      <rPr>
        <sz val="12"/>
        <color theme="1"/>
        <rFont val="Arial Narrow"/>
        <family val="2"/>
      </rPr>
      <t xml:space="preserve"> 2018-2-66-0-08-LP-013834
Contratista: WMI- AMBIGESR-ECONTEC
</t>
    </r>
    <r>
      <rPr>
        <b/>
        <sz val="12"/>
        <color theme="1"/>
        <rFont val="Arial Narrow"/>
        <family val="2"/>
      </rPr>
      <t>Statu</t>
    </r>
    <r>
      <rPr>
        <sz val="12"/>
        <color theme="1"/>
        <rFont val="Arial Narrow"/>
        <family val="2"/>
      </rPr>
      <t xml:space="preserve">s:  </t>
    </r>
    <r>
      <rPr>
        <sz val="12"/>
        <rFont val="Arial Narrow"/>
        <family val="2"/>
      </rPr>
      <t>Se encuentro en proceso de refrendo por parte de la Contraloría.</t>
    </r>
  </si>
  <si>
    <r>
      <rPr>
        <b/>
        <sz val="12"/>
        <color theme="1"/>
        <rFont val="Arial Narrow"/>
        <family val="2"/>
      </rPr>
      <t>No Acto Público</t>
    </r>
    <r>
      <rPr>
        <sz val="12"/>
        <color theme="1"/>
        <rFont val="Arial Narrow"/>
        <family val="2"/>
      </rPr>
      <t xml:space="preserve">: 2022-2-66-0-08-LP-019480, Públicado el 11 de mayo de 2022.                                                               </t>
    </r>
    <r>
      <rPr>
        <b/>
        <sz val="12"/>
        <color theme="1"/>
        <rFont val="Arial Narrow"/>
        <family val="2"/>
      </rPr>
      <t>Status:</t>
    </r>
    <r>
      <rPr>
        <sz val="12"/>
        <color theme="1"/>
        <rFont val="Arial Narrow"/>
        <family val="2"/>
      </rPr>
      <t xml:space="preserve"> </t>
    </r>
    <r>
      <rPr>
        <sz val="12"/>
        <rFont val="Arial Narrow"/>
        <family val="2"/>
      </rPr>
      <t>Recepción de expresiones de Interés para el día 24 de junio de 2022.</t>
    </r>
  </si>
  <si>
    <r>
      <t xml:space="preserve">Adjudicado mediante Resolución 213 -2020 del 20 de noviembre de 2020.
</t>
    </r>
    <r>
      <rPr>
        <b/>
        <sz val="14"/>
        <rFont val="Arial Narrow"/>
        <family val="2"/>
      </rPr>
      <t>Contrato</t>
    </r>
    <r>
      <rPr>
        <sz val="14"/>
        <rFont val="Arial Narrow"/>
        <family val="2"/>
      </rPr>
      <t xml:space="preserve">: 001-2021
</t>
    </r>
    <r>
      <rPr>
        <b/>
        <sz val="14"/>
        <rFont val="Arial Narrow"/>
        <family val="2"/>
      </rPr>
      <t xml:space="preserve">Orden de proceder: </t>
    </r>
    <r>
      <rPr>
        <sz val="14"/>
        <rFont val="Arial Narrow"/>
        <family val="2"/>
      </rPr>
      <t xml:space="preserve">2 de julio 2021
</t>
    </r>
    <r>
      <rPr>
        <b/>
        <sz val="14"/>
        <rFont val="Arial Narrow"/>
        <family val="2"/>
      </rPr>
      <t>Contratista:</t>
    </r>
    <r>
      <rPr>
        <sz val="14"/>
        <rFont val="Arial Narrow"/>
        <family val="2"/>
      </rPr>
      <t xml:space="preserve"> Sociedad General de Aguas de Barcelona, S.A.
</t>
    </r>
    <r>
      <rPr>
        <b/>
        <sz val="14"/>
        <rFont val="Arial Narrow"/>
        <family val="2"/>
      </rPr>
      <t xml:space="preserve">Avance: </t>
    </r>
    <r>
      <rPr>
        <sz val="14"/>
        <rFont val="Arial Narrow"/>
        <family val="2"/>
      </rPr>
      <t>Actualmente se encuentran en ejecución de un Piloto de  Catastro de Viviendas y Usuarios. En cuanto al desarrollo del Plan Maestro se encuentra en proceso de revisión el informe de planteamiento de alternativas y definición de zonas de alcantarillado.
Se presentaron avances en la presentación de memorias de actividades de alto Impacto.</t>
    </r>
  </si>
  <si>
    <r>
      <rPr>
        <b/>
        <sz val="12"/>
        <color theme="1"/>
        <rFont val="Arial Narrow"/>
        <family val="2"/>
      </rPr>
      <t>No. Acto Público</t>
    </r>
    <r>
      <rPr>
        <sz val="12"/>
        <color theme="1"/>
        <rFont val="Arial Narrow"/>
        <family val="2"/>
      </rPr>
      <t xml:space="preserve">:  2022-2-66-0-01-LV-019698                     El 30 de junio de 2022, se subió a licitación en    Panamá compra.                                                                      </t>
    </r>
    <r>
      <rPr>
        <u/>
        <sz val="12"/>
        <color theme="1"/>
        <rFont val="Arial Narrow"/>
        <family val="2"/>
      </rPr>
      <t>Visita de Campo</t>
    </r>
    <r>
      <rPr>
        <sz val="12"/>
        <color theme="1"/>
        <rFont val="Arial Narrow"/>
        <family val="2"/>
      </rPr>
      <t xml:space="preserve">: 8 de julio de 2022.                                     </t>
    </r>
    <r>
      <rPr>
        <u/>
        <sz val="12"/>
        <color theme="1"/>
        <rFont val="Arial Narrow"/>
        <family val="2"/>
      </rPr>
      <t xml:space="preserve">Reunión de Homologación: </t>
    </r>
    <r>
      <rPr>
        <sz val="12"/>
        <color theme="1"/>
        <rFont val="Arial Narrow"/>
        <family val="2"/>
      </rPr>
      <t xml:space="preserve">    12 de julio de 2022.                </t>
    </r>
    <r>
      <rPr>
        <u/>
        <sz val="12"/>
        <color theme="1"/>
        <rFont val="Arial Narrow"/>
        <family val="2"/>
      </rPr>
      <t>Presentación de propuestas</t>
    </r>
    <r>
      <rPr>
        <sz val="12"/>
        <color theme="1"/>
        <rFont val="Arial Narrow"/>
        <family val="2"/>
      </rPr>
      <t xml:space="preserve">: 12 de agosto de 2022.                                      </t>
    </r>
  </si>
  <si>
    <r>
      <rPr>
        <b/>
        <sz val="14"/>
        <color rgb="FF000000"/>
        <rFont val="Arial Narrow"/>
        <family val="2"/>
      </rPr>
      <t>Contratista:</t>
    </r>
    <r>
      <rPr>
        <sz val="14"/>
        <color rgb="FF000000"/>
        <rFont val="Arial Narrow"/>
        <family val="2"/>
      </rPr>
      <t xml:space="preserve"> INVERSIONES SOLABED, S.A
</t>
    </r>
    <r>
      <rPr>
        <b/>
        <sz val="14"/>
        <color rgb="FF000000"/>
        <rFont val="Arial Narrow"/>
        <family val="2"/>
      </rPr>
      <t xml:space="preserve">Contrato: </t>
    </r>
    <r>
      <rPr>
        <sz val="14"/>
        <color rgb="FF000000"/>
        <rFont val="Arial Narrow"/>
        <family val="2"/>
      </rPr>
      <t xml:space="preserve">132-2017.
</t>
    </r>
    <r>
      <rPr>
        <b/>
        <sz val="14"/>
        <color rgb="FF000000"/>
        <rFont val="Arial Narrow"/>
        <family val="2"/>
      </rPr>
      <t>Orden de proceder:</t>
    </r>
    <r>
      <rPr>
        <sz val="14"/>
        <color rgb="FF000000"/>
        <rFont val="Arial Narrow"/>
        <family val="2"/>
      </rPr>
      <t xml:space="preserve"> 16 de abril de 2018
</t>
    </r>
    <r>
      <rPr>
        <b/>
        <sz val="14"/>
        <color rgb="FF000000"/>
        <rFont val="Arial Narrow"/>
        <family val="2"/>
      </rPr>
      <t>Fecha de Terminación</t>
    </r>
    <r>
      <rPr>
        <sz val="14"/>
        <color rgb="FF000000"/>
        <rFont val="Arial Narrow"/>
        <family val="2"/>
      </rPr>
      <t xml:space="preserve">: 25 de febrero de 2020.
</t>
    </r>
    <r>
      <rPr>
        <b/>
        <sz val="14"/>
        <color rgb="FF000000"/>
        <rFont val="Arial Narrow"/>
        <family val="2"/>
      </rPr>
      <t>Avances</t>
    </r>
    <r>
      <rPr>
        <sz val="14"/>
        <color rgb="FF000000"/>
        <rFont val="Arial Narrow"/>
        <family val="2"/>
      </rPr>
      <t xml:space="preserve">: El informe técnico para la Adenda #2, se realizan subsanaciones, pendientes soportes y estatus de fianzas para el informe de la adenda 2 por parte del contratista. Se entrega Nota para la solicitud de las fianzas y reinicio de los trabajos pendientes. </t>
    </r>
  </si>
  <si>
    <r>
      <rPr>
        <b/>
        <sz val="12"/>
        <rFont val="Arial Narrow"/>
        <family val="2"/>
      </rPr>
      <t xml:space="preserve">Contratista: </t>
    </r>
    <r>
      <rPr>
        <sz val="12"/>
        <rFont val="Arial Narrow"/>
        <family val="2"/>
      </rPr>
      <t xml:space="preserve">Distribuidora Aval
</t>
    </r>
    <r>
      <rPr>
        <b/>
        <sz val="12"/>
        <rFont val="Arial Narrow"/>
        <family val="2"/>
      </rPr>
      <t>Contrato:</t>
    </r>
    <r>
      <rPr>
        <sz val="12"/>
        <rFont val="Arial Narrow"/>
        <family val="2"/>
      </rPr>
      <t xml:space="preserve"> 126-2015
</t>
    </r>
    <r>
      <rPr>
        <b/>
        <sz val="12"/>
        <rFont val="Arial Narrow"/>
        <family val="2"/>
      </rPr>
      <t xml:space="preserve">Orden de Proceder: </t>
    </r>
    <r>
      <rPr>
        <sz val="12"/>
        <rFont val="Arial Narrow"/>
        <family val="2"/>
      </rPr>
      <t xml:space="preserve">10 octubre 2017
</t>
    </r>
    <r>
      <rPr>
        <b/>
        <sz val="12"/>
        <rFont val="Arial Narrow"/>
        <family val="2"/>
      </rPr>
      <t>Fecha de Terminación:</t>
    </r>
    <r>
      <rPr>
        <sz val="12"/>
        <rFont val="Arial Narrow"/>
        <family val="2"/>
      </rPr>
      <t xml:space="preserve"> 31 de marzo 2020
</t>
    </r>
    <r>
      <rPr>
        <b/>
        <sz val="12"/>
        <rFont val="Arial Narrow"/>
        <family val="2"/>
      </rPr>
      <t xml:space="preserve">Status: </t>
    </r>
    <r>
      <rPr>
        <sz val="12"/>
        <rFont val="Arial Narrow"/>
        <family val="2"/>
      </rPr>
      <t xml:space="preserve"> El contratista está pendiente de entregar las fianzas para procesar la Adenda en el Departamento de Asesoría Legal. Pendiente acta de aceptación final.</t>
    </r>
  </si>
  <si>
    <r>
      <rPr>
        <b/>
        <sz val="12"/>
        <color theme="1"/>
        <rFont val="Arial Narrow"/>
        <family val="2"/>
      </rPr>
      <t>Contratista:</t>
    </r>
    <r>
      <rPr>
        <sz val="12"/>
        <color theme="1"/>
        <rFont val="Arial Narrow"/>
        <family val="2"/>
      </rPr>
      <t xml:space="preserve"> Estudio de Ingeniería S.A.
</t>
    </r>
    <r>
      <rPr>
        <b/>
        <sz val="12"/>
        <color theme="1"/>
        <rFont val="Arial Narrow"/>
        <family val="2"/>
      </rPr>
      <t>Contrato:</t>
    </r>
    <r>
      <rPr>
        <sz val="12"/>
        <color theme="1"/>
        <rFont val="Arial Narrow"/>
        <family val="2"/>
      </rPr>
      <t xml:space="preserve"> 10-2019
</t>
    </r>
    <r>
      <rPr>
        <b/>
        <sz val="12"/>
        <color theme="1"/>
        <rFont val="Arial Narrow"/>
        <family val="2"/>
      </rPr>
      <t xml:space="preserve">Orden de Proceder: </t>
    </r>
    <r>
      <rPr>
        <sz val="12"/>
        <color theme="1"/>
        <rFont val="Arial Narrow"/>
        <family val="2"/>
      </rPr>
      <t xml:space="preserve">5 de junio 2019
</t>
    </r>
    <r>
      <rPr>
        <b/>
        <sz val="12"/>
        <color theme="1"/>
        <rFont val="Arial Narrow"/>
        <family val="2"/>
      </rPr>
      <t>Fecha de Terminación:</t>
    </r>
    <r>
      <rPr>
        <sz val="12"/>
        <color theme="1"/>
        <rFont val="Arial Narrow"/>
        <family val="2"/>
      </rPr>
      <t xml:space="preserve"> 30 mayo 2020
</t>
    </r>
    <r>
      <rPr>
        <b/>
        <sz val="12"/>
        <color theme="1"/>
        <rFont val="Arial Narrow"/>
        <family val="2"/>
      </rPr>
      <t>Status:</t>
    </r>
    <r>
      <rPr>
        <sz val="12"/>
        <color theme="1"/>
        <rFont val="Arial Narrow"/>
        <family val="2"/>
      </rPr>
      <t xml:space="preserve"> Se entrega Informe Final de Liquidación, en evaluación.</t>
    </r>
  </si>
  <si>
    <r>
      <rPr>
        <b/>
        <sz val="12"/>
        <color theme="1"/>
        <rFont val="Arial Narrow"/>
        <family val="2"/>
      </rPr>
      <t>Contratista:</t>
    </r>
    <r>
      <rPr>
        <sz val="12"/>
        <color theme="1"/>
        <rFont val="Arial Narrow"/>
        <family val="2"/>
      </rPr>
      <t xml:space="preserve"> Consorcio Aguas de San Martín y 6 de Abril (RODSA y NYR Construcción)
</t>
    </r>
    <r>
      <rPr>
        <b/>
        <sz val="12"/>
        <color theme="1"/>
        <rFont val="Arial Narrow"/>
        <family val="2"/>
      </rPr>
      <t>Contrato:</t>
    </r>
    <r>
      <rPr>
        <sz val="12"/>
        <color theme="1"/>
        <rFont val="Arial Narrow"/>
        <family val="2"/>
      </rPr>
      <t xml:space="preserve"> 32-2017
</t>
    </r>
    <r>
      <rPr>
        <b/>
        <sz val="12"/>
        <color theme="1"/>
        <rFont val="Arial Narrow"/>
        <family val="2"/>
      </rPr>
      <t xml:space="preserve">Orden de Proceder: </t>
    </r>
    <r>
      <rPr>
        <sz val="12"/>
        <color theme="1"/>
        <rFont val="Arial Narrow"/>
        <family val="2"/>
      </rPr>
      <t xml:space="preserve">10 de octubre 2017  
</t>
    </r>
    <r>
      <rPr>
        <b/>
        <sz val="12"/>
        <color theme="1"/>
        <rFont val="Arial Narrow"/>
        <family val="2"/>
      </rPr>
      <t>Fecha de Terminación:</t>
    </r>
    <r>
      <rPr>
        <sz val="12"/>
        <color theme="1"/>
        <rFont val="Arial Narrow"/>
        <family val="2"/>
      </rPr>
      <t xml:space="preserve"> 29 junio de 2020
</t>
    </r>
    <r>
      <rPr>
        <b/>
        <sz val="12"/>
        <color theme="1"/>
        <rFont val="Arial Narrow"/>
        <family val="2"/>
      </rPr>
      <t xml:space="preserve">Status: </t>
    </r>
    <r>
      <rPr>
        <sz val="12"/>
        <color theme="1"/>
        <rFont val="Arial Narrow"/>
        <family val="2"/>
      </rPr>
      <t xml:space="preserve">Se entrega Informe Final de Liquidación, monto consensado con el contratista, para la revisión interna. </t>
    </r>
  </si>
  <si>
    <r>
      <rPr>
        <b/>
        <sz val="12"/>
        <rFont val="Arial Narrow"/>
        <family val="2"/>
      </rPr>
      <t>Contratista</t>
    </r>
    <r>
      <rPr>
        <sz val="12"/>
        <rFont val="Arial Narrow"/>
        <family val="2"/>
      </rPr>
      <t xml:space="preserve">: Estudios de Ingenieria
</t>
    </r>
    <r>
      <rPr>
        <b/>
        <sz val="12"/>
        <rFont val="Arial Narrow"/>
        <family val="2"/>
      </rPr>
      <t>Contrato:</t>
    </r>
    <r>
      <rPr>
        <sz val="12"/>
        <rFont val="Arial Narrow"/>
        <family val="2"/>
      </rPr>
      <t xml:space="preserve"> 12-2019
</t>
    </r>
    <r>
      <rPr>
        <b/>
        <sz val="12"/>
        <rFont val="Arial Narrow"/>
        <family val="2"/>
      </rPr>
      <t>Orden de Proceder</t>
    </r>
    <r>
      <rPr>
        <sz val="12"/>
        <rFont val="Arial Narrow"/>
        <family val="2"/>
      </rPr>
      <t xml:space="preserve">: 2 de noviembre de 2019
</t>
    </r>
    <r>
      <rPr>
        <b/>
        <sz val="12"/>
        <rFont val="Arial Narrow"/>
        <family val="2"/>
      </rPr>
      <t>Fecha de Terminació</t>
    </r>
    <r>
      <rPr>
        <sz val="12"/>
        <rFont val="Arial Narrow"/>
        <family val="2"/>
      </rPr>
      <t xml:space="preserve">n: 30 de mayo de 2020. 
</t>
    </r>
    <r>
      <rPr>
        <b/>
        <sz val="12"/>
        <rFont val="Arial Narrow"/>
        <family val="2"/>
      </rPr>
      <t xml:space="preserve">Status: </t>
    </r>
    <r>
      <rPr>
        <sz val="12"/>
        <rFont val="Arial Narrow"/>
        <family val="2"/>
      </rPr>
      <t xml:space="preserve">Se entrega Informe Final de Liquidación, monto consensado con el contratista, para la revisión interna. </t>
    </r>
  </si>
  <si>
    <r>
      <rPr>
        <b/>
        <sz val="14"/>
        <rFont val="Arial Narrow"/>
        <family val="2"/>
      </rPr>
      <t>Contratista</t>
    </r>
    <r>
      <rPr>
        <sz val="14"/>
        <rFont val="Arial Narrow"/>
        <family val="2"/>
      </rPr>
      <t xml:space="preserve">: Consorcio RB Chiriquí Grande
</t>
    </r>
    <r>
      <rPr>
        <b/>
        <sz val="14"/>
        <rFont val="Arial Narrow"/>
        <family val="2"/>
      </rPr>
      <t>Contrato:</t>
    </r>
    <r>
      <rPr>
        <sz val="14"/>
        <rFont val="Arial Narrow"/>
        <family val="2"/>
      </rPr>
      <t xml:space="preserve">37-2019
</t>
    </r>
    <r>
      <rPr>
        <b/>
        <sz val="14"/>
        <rFont val="Arial Narrow"/>
        <family val="2"/>
      </rPr>
      <t>Orden de Proceder:</t>
    </r>
    <r>
      <rPr>
        <sz val="14"/>
        <rFont val="Arial Narrow"/>
        <family val="2"/>
      </rPr>
      <t xml:space="preserve"> 15 de enero de 2020
</t>
    </r>
    <r>
      <rPr>
        <b/>
        <sz val="14"/>
        <rFont val="Arial Narrow"/>
        <family val="2"/>
      </rPr>
      <t>Fecha de Terminación:</t>
    </r>
    <r>
      <rPr>
        <sz val="14"/>
        <rFont val="Arial Narrow"/>
        <family val="2"/>
      </rPr>
      <t xml:space="preserve"> 2 de agosto de 2022
</t>
    </r>
    <r>
      <rPr>
        <b/>
        <sz val="14"/>
        <rFont val="Arial Narrow"/>
        <family val="2"/>
      </rPr>
      <t xml:space="preserve">Avance: </t>
    </r>
    <r>
      <rPr>
        <sz val="14"/>
        <rFont val="Arial Narrow"/>
        <family val="2"/>
      </rPr>
      <t xml:space="preserve">El proyecto se encuentra en la Etapa de Estudio y Diseño, con un 35% de avance. 
Avance físico principal: se han instalado en tubería de 4”, 8” y 10” 21.5 Km y 1,513 unidades domiciliarias.
Instalación de válvulas 4” compuerta: 73.00 unidades. Construcción de cajas para válvulas: 83.00 unidades.   </t>
    </r>
  </si>
  <si>
    <r>
      <rPr>
        <b/>
        <sz val="14"/>
        <rFont val="Arial Narrow"/>
        <family val="2"/>
      </rPr>
      <t xml:space="preserve">Contratista: </t>
    </r>
    <r>
      <rPr>
        <sz val="14"/>
        <rFont val="Arial Narrow"/>
        <family val="2"/>
      </rPr>
      <t xml:space="preserve">JOCA INGENIERIA Y CONSTRUCCIONES, S.A,
</t>
    </r>
    <r>
      <rPr>
        <b/>
        <sz val="14"/>
        <rFont val="Arial Narrow"/>
        <family val="2"/>
      </rPr>
      <t xml:space="preserve">Contrato: </t>
    </r>
    <r>
      <rPr>
        <sz val="14"/>
        <rFont val="Arial Narrow"/>
        <family val="2"/>
      </rPr>
      <t xml:space="preserve">111-2015
</t>
    </r>
    <r>
      <rPr>
        <b/>
        <sz val="14"/>
        <rFont val="Arial Narrow"/>
        <family val="2"/>
      </rPr>
      <t>Orden de Proceder:</t>
    </r>
    <r>
      <rPr>
        <sz val="14"/>
        <rFont val="Arial Narrow"/>
        <family val="2"/>
      </rPr>
      <t xml:space="preserve"> 15 de Febrero de 2016
</t>
    </r>
    <r>
      <rPr>
        <b/>
        <sz val="14"/>
        <rFont val="Arial Narrow"/>
        <family val="2"/>
      </rPr>
      <t>Fecha de Terminación:</t>
    </r>
    <r>
      <rPr>
        <sz val="14"/>
        <rFont val="Arial Narrow"/>
        <family val="2"/>
      </rPr>
      <t xml:space="preserve"> 11 junio 2023 Etapa Constructiva 
</t>
    </r>
    <r>
      <rPr>
        <b/>
        <sz val="14"/>
        <rFont val="Arial Narrow"/>
        <family val="2"/>
      </rPr>
      <t xml:space="preserve">Avances: </t>
    </r>
    <r>
      <rPr>
        <sz val="14"/>
        <rFont val="Arial Narrow"/>
        <family val="2"/>
      </rPr>
      <t xml:space="preserve"> Instalación de Tubería de PVC de 8”,10" y 12” (87.43% de avance); y de Tubería de 24” con avance del 59.9%; Acometida domiciliaria (avance de 86.27%); Cámara de inspección (con 91.89% de avance); Reposición de pavimento 35,393.58 ml (61.27%) y Construcción de la PTAR (82.82% de avance). Se encuentra en evaluación reestructuración del proyecto.                                                                   </t>
    </r>
  </si>
  <si>
    <r>
      <rPr>
        <b/>
        <sz val="14"/>
        <color rgb="FF000000"/>
        <rFont val="Arial Narrow"/>
        <family val="2"/>
      </rPr>
      <t>Contratista:</t>
    </r>
    <r>
      <rPr>
        <sz val="14"/>
        <color rgb="FF000000"/>
        <rFont val="Arial Narrow"/>
        <family val="2"/>
      </rPr>
      <t xml:space="preserve"> Consorcio Almirante -JOCA - IPC
</t>
    </r>
    <r>
      <rPr>
        <b/>
        <sz val="14"/>
        <color rgb="FF000000"/>
        <rFont val="Arial Narrow"/>
        <family val="2"/>
      </rPr>
      <t>Contrato:</t>
    </r>
    <r>
      <rPr>
        <sz val="14"/>
        <color rgb="FF000000"/>
        <rFont val="Arial Narrow"/>
        <family val="2"/>
      </rPr>
      <t xml:space="preserve"> COC-CAF-2018 (FID-128) No.60
</t>
    </r>
    <r>
      <rPr>
        <b/>
        <sz val="14"/>
        <color rgb="FF000000"/>
        <rFont val="Arial Narrow"/>
        <family val="2"/>
      </rPr>
      <t>Orden de proceder:</t>
    </r>
    <r>
      <rPr>
        <sz val="14"/>
        <color rgb="FF000000"/>
        <rFont val="Arial Narrow"/>
        <family val="2"/>
      </rPr>
      <t xml:space="preserve"> 18 de julio de 2018.
 </t>
    </r>
    <r>
      <rPr>
        <b/>
        <sz val="14"/>
        <color rgb="FF000000"/>
        <rFont val="Arial Narrow"/>
        <family val="2"/>
      </rPr>
      <t>Fecha de Terminación</t>
    </r>
    <r>
      <rPr>
        <sz val="14"/>
        <color rgb="FF000000"/>
        <rFont val="Arial Narrow"/>
        <family val="2"/>
      </rPr>
      <t xml:space="preserve">: 21 junio 2022
</t>
    </r>
    <r>
      <rPr>
        <b/>
        <sz val="14"/>
        <color rgb="FF000000"/>
        <rFont val="Arial Narrow"/>
        <family val="2"/>
      </rPr>
      <t xml:space="preserve">Avance: </t>
    </r>
    <r>
      <rPr>
        <sz val="14"/>
        <color rgb="FF000000"/>
        <rFont val="Arial Narrow"/>
        <family val="2"/>
      </rPr>
      <t>Se tramita Adenda No.2, para formalizar nuevo cronograma de ejecución y debido a que la Empresa se encuentra con nueva administración.
Etapa de Estudio y Diseños: tiene un 99% de avance de todos los componentes; falta el Diseño Estructural de Estaciones de Bombeo.
Etapa de Construcción: Red de Alcantarillado 14%, Planta de Tratamiento de Aguas Residuales 18%, incluye Estabilización de Suelo.</t>
    </r>
  </si>
  <si>
    <r>
      <t xml:space="preserve">Contratista; </t>
    </r>
    <r>
      <rPr>
        <sz val="14"/>
        <rFont val="Arial Narrow"/>
        <family val="2"/>
      </rPr>
      <t xml:space="preserve">Rigaservis, S.A
</t>
    </r>
    <r>
      <rPr>
        <b/>
        <sz val="14"/>
        <rFont val="Arial Narrow"/>
        <family val="2"/>
      </rPr>
      <t>Contrato:</t>
    </r>
    <r>
      <rPr>
        <sz val="14"/>
        <rFont val="Arial Narrow"/>
        <family val="2"/>
      </rPr>
      <t xml:space="preserve"> 84-2020
</t>
    </r>
    <r>
      <rPr>
        <b/>
        <sz val="14"/>
        <rFont val="Arial Narrow"/>
        <family val="2"/>
      </rPr>
      <t xml:space="preserve">Orden de Proceder: </t>
    </r>
    <r>
      <rPr>
        <sz val="14"/>
        <rFont val="Arial Narrow"/>
        <family val="2"/>
      </rPr>
      <t xml:space="preserve">6 de enero de 2021
</t>
    </r>
    <r>
      <rPr>
        <b/>
        <sz val="14"/>
        <rFont val="Arial Narrow"/>
        <family val="2"/>
      </rPr>
      <t>Fecha de terminació:</t>
    </r>
    <r>
      <rPr>
        <sz val="14"/>
        <rFont val="Arial Narrow"/>
        <family val="2"/>
      </rPr>
      <t xml:space="preserve"> 27 noviembre 2022        
Avance: En revisión próxima Adenda de tiempo y monto, para posterior presentación a junta directiva (en confección informe técnico de Adenda No.2) 
En desarrollo la Etapa de Estudios y Diseños: fecha final de Estudio y Diseño: 01-Febrero-2022. 
Se están repitiendo dos pruebas de calidad de agua de pozos nuevos.
Instalación de tubos de conducción de 10 pulg. Instalación de válvulas de limpieza, hidrantes de tráfico de 4" y cámaras de inspección.
Instalación de tubos de aducción de 10 pulg. Inicio de Construcción de las casetas de los pozos existentes. </t>
    </r>
  </si>
  <si>
    <r>
      <rPr>
        <b/>
        <sz val="14"/>
        <color rgb="FF000000"/>
        <rFont val="Arial Narrow"/>
        <family val="2"/>
      </rPr>
      <t>Contratista</t>
    </r>
    <r>
      <rPr>
        <sz val="14"/>
        <color rgb="FF000000"/>
        <rFont val="Arial Narrow"/>
        <family val="2"/>
      </rPr>
      <t xml:space="preserve">: Acciona Sabanitas II
</t>
    </r>
    <r>
      <rPr>
        <b/>
        <sz val="14"/>
        <color rgb="FF000000"/>
        <rFont val="Arial Narrow"/>
        <family val="2"/>
      </rPr>
      <t xml:space="preserve">Contrato: </t>
    </r>
    <r>
      <rPr>
        <sz val="14"/>
        <color rgb="FF000000"/>
        <rFont val="Arial Narrow"/>
        <family val="2"/>
      </rPr>
      <t xml:space="preserve">08-2017
</t>
    </r>
    <r>
      <rPr>
        <b/>
        <sz val="14"/>
        <color rgb="FF000000"/>
        <rFont val="Arial Narrow"/>
        <family val="2"/>
      </rPr>
      <t xml:space="preserve">Orden de Proceder: </t>
    </r>
    <r>
      <rPr>
        <sz val="14"/>
        <color rgb="FF000000"/>
        <rFont val="Arial Narrow"/>
        <family val="2"/>
      </rPr>
      <t xml:space="preserve">25 de Abril de 2017
</t>
    </r>
    <r>
      <rPr>
        <b/>
        <sz val="14"/>
        <color rgb="FF000000"/>
        <rFont val="Arial Narrow"/>
        <family val="2"/>
      </rPr>
      <t>Fecha de Terminación:</t>
    </r>
    <r>
      <rPr>
        <sz val="14"/>
        <color rgb="FF000000"/>
        <rFont val="Arial Narrow"/>
        <family val="2"/>
      </rPr>
      <t xml:space="preserve"> 31 diciembre 2022
</t>
    </r>
    <r>
      <rPr>
        <b/>
        <sz val="14"/>
        <color rgb="FF000000"/>
        <rFont val="Arial Narrow"/>
        <family val="2"/>
      </rPr>
      <t xml:space="preserve">Avance: </t>
    </r>
    <r>
      <rPr>
        <sz val="14"/>
        <color rgb="FF000000"/>
        <rFont val="Arial Narrow"/>
        <family val="2"/>
      </rPr>
      <t>Se realizará una Adenda Final de Tiempo y Costo que incluya la opción de financiamiento del proyecto y todos los gastos necesarios para la culminación del proyecto en el año 2024 con su posterior OYM.
Etapa de Estudios y Diseños: En proceso: Diseños Preliminares, Memoria, Cálculos Hidráulicos y Estudio de Impacto Ambiental (avance 78.90%). Diseños Finales (avance 60%). Etapa de Construcción: Toma de agua cruda obra civil (98%); línea de conducción de 24" (100%); Línea de aducción de 48" (97%); Línea de Conducción de 48" (96%); Construcción de la PTAP (98%); Tanque de almacenamiento de Villa Catalina (85%). Construcción de línea trifásica (avance 74.8%).</t>
    </r>
  </si>
  <si>
    <r>
      <rPr>
        <b/>
        <sz val="14"/>
        <color rgb="FF000000"/>
        <rFont val="Arial Narrow"/>
        <family val="2"/>
      </rPr>
      <t>Contratista</t>
    </r>
    <r>
      <rPr>
        <sz val="14"/>
        <color rgb="FF000000"/>
        <rFont val="Arial Narrow"/>
        <family val="2"/>
      </rPr>
      <t xml:space="preserve">: Viguecons Estevez
</t>
    </r>
    <r>
      <rPr>
        <b/>
        <sz val="14"/>
        <color rgb="FF000000"/>
        <rFont val="Arial Narrow"/>
        <family val="2"/>
      </rPr>
      <t>Contrato N</t>
    </r>
    <r>
      <rPr>
        <sz val="14"/>
        <color rgb="FF000000"/>
        <rFont val="Arial Narrow"/>
        <family val="2"/>
      </rPr>
      <t xml:space="preserve">o.: COC-BID-(FID-128)No.02
</t>
    </r>
    <r>
      <rPr>
        <b/>
        <sz val="14"/>
        <color rgb="FF000000"/>
        <rFont val="Arial Narrow"/>
        <family val="2"/>
      </rPr>
      <t>Orden de Procede</t>
    </r>
    <r>
      <rPr>
        <sz val="14"/>
        <color rgb="FF000000"/>
        <rFont val="Arial Narrow"/>
        <family val="2"/>
      </rPr>
      <t xml:space="preserve">r 14 de Diciembre 2015. 
</t>
    </r>
    <r>
      <rPr>
        <b/>
        <sz val="14"/>
        <color rgb="FF000000"/>
        <rFont val="Arial Narrow"/>
        <family val="2"/>
      </rPr>
      <t>Fecha de Terminación</t>
    </r>
    <r>
      <rPr>
        <sz val="14"/>
        <color rgb="FF000000"/>
        <rFont val="Arial Narrow"/>
        <family val="2"/>
      </rPr>
      <t xml:space="preserve">: 31 de mayo de 2022
</t>
    </r>
    <r>
      <rPr>
        <b/>
        <sz val="14"/>
        <color rgb="FF000000"/>
        <rFont val="Arial Narrow"/>
        <family val="2"/>
      </rPr>
      <t>Avance</t>
    </r>
    <r>
      <rPr>
        <sz val="14"/>
        <color rgb="FF000000"/>
        <rFont val="Arial Narrow"/>
        <family val="2"/>
      </rPr>
      <t xml:space="preserve">: 
</t>
    </r>
    <r>
      <rPr>
        <b/>
        <sz val="14"/>
        <color rgb="FF000000"/>
        <rFont val="Arial Narrow"/>
        <family val="2"/>
      </rPr>
      <t>Proyecto de Jacú</t>
    </r>
    <r>
      <rPr>
        <sz val="14"/>
        <color rgb="FF000000"/>
        <rFont val="Arial Narrow"/>
        <family val="2"/>
      </rPr>
      <t xml:space="preserve"> (97% de avance)
</t>
    </r>
    <r>
      <rPr>
        <b/>
        <sz val="14"/>
        <color rgb="FF000000"/>
        <rFont val="Arial Narrow"/>
        <family val="2"/>
      </rPr>
      <t>Proyecto de Divalá</t>
    </r>
    <r>
      <rPr>
        <sz val="14"/>
        <color rgb="FF000000"/>
        <rFont val="Arial Narrow"/>
        <family val="2"/>
      </rPr>
      <t xml:space="preserve"> (avance del 74%); inicio de construcción del Dique, con desvío de cauce del río Se tuvieron retrasos en la construcción del Dique producto de inundaciones en la zona.  
</t>
    </r>
    <r>
      <rPr>
        <b/>
        <sz val="14"/>
        <color rgb="FF000000"/>
        <rFont val="Arial Narrow"/>
        <family val="2"/>
      </rPr>
      <t>Proyecto de San Francisco</t>
    </r>
    <r>
      <rPr>
        <sz val="14"/>
        <color rgb="FF000000"/>
        <rFont val="Arial Narrow"/>
        <family val="2"/>
      </rPr>
      <t xml:space="preserve"> (89%). Principales actividades: Suministro y equipamiento instalado en PTAP. Mejoras realizadas en talud de tanques de 25,000 GLS. Los cuatro (4) tanques de 25,000 GLS han sido instalados. En espera de aprobación del EIA por MIAMBIENTE.  </t>
    </r>
  </si>
  <si>
    <r>
      <rPr>
        <b/>
        <sz val="14"/>
        <color rgb="FF000000"/>
        <rFont val="Arial Narrow"/>
        <family val="2"/>
      </rPr>
      <t>Contratista</t>
    </r>
    <r>
      <rPr>
        <sz val="14"/>
        <color rgb="FF000000"/>
        <rFont val="Arial Narrow"/>
        <family val="2"/>
      </rPr>
      <t xml:space="preserve">: Viguecons Estevez S.L.
</t>
    </r>
    <r>
      <rPr>
        <b/>
        <sz val="14"/>
        <color rgb="FF000000"/>
        <rFont val="Arial Narrow"/>
        <family val="2"/>
      </rPr>
      <t>Contrato:</t>
    </r>
    <r>
      <rPr>
        <sz val="14"/>
        <color rgb="FF000000"/>
        <rFont val="Arial Narrow"/>
        <family val="2"/>
      </rPr>
      <t xml:space="preserve"> COC-BID 2018 (Fid-128) No.67
</t>
    </r>
    <r>
      <rPr>
        <b/>
        <sz val="14"/>
        <color rgb="FF000000"/>
        <rFont val="Arial Narrow"/>
        <family val="2"/>
      </rPr>
      <t>Orden de Proceder</t>
    </r>
    <r>
      <rPr>
        <sz val="14"/>
        <color rgb="FF000000"/>
        <rFont val="Arial Narrow"/>
        <family val="2"/>
      </rPr>
      <t xml:space="preserve">: 10 de octubre de 2018
</t>
    </r>
    <r>
      <rPr>
        <b/>
        <sz val="14"/>
        <color rgb="FF000000"/>
        <rFont val="Arial Narrow"/>
        <family val="2"/>
      </rPr>
      <t>Fecha de Terminación</t>
    </r>
    <r>
      <rPr>
        <sz val="14"/>
        <color rgb="FF000000"/>
        <rFont val="Arial Narrow"/>
        <family val="2"/>
      </rPr>
      <t xml:space="preserve">: 31 de marzo de 2022
</t>
    </r>
    <r>
      <rPr>
        <b/>
        <sz val="14"/>
        <color rgb="FF000000"/>
        <rFont val="Arial Narrow"/>
        <family val="2"/>
      </rPr>
      <t>Avances:</t>
    </r>
    <r>
      <rPr>
        <sz val="14"/>
        <color rgb="FF000000"/>
        <rFont val="Arial Narrow"/>
        <family val="2"/>
      </rPr>
      <t xml:space="preserve"> instalación y puesta en marcha de componentes del sistema de monitoreo.
Llenado del tanque de 1.5MDG para prueba de hermeticidad y posterior desinfección.
Resane interno del tanque de 1.5MDG, presentaba filtraciones.</t>
    </r>
  </si>
  <si>
    <r>
      <rPr>
        <b/>
        <sz val="14"/>
        <color rgb="FF000000"/>
        <rFont val="Arial Narrow"/>
        <family val="2"/>
      </rPr>
      <t xml:space="preserve">Contrato: </t>
    </r>
    <r>
      <rPr>
        <sz val="14"/>
        <color rgb="FF000000"/>
        <rFont val="Arial Narrow"/>
        <family val="2"/>
      </rPr>
      <t xml:space="preserve">COC-BID-2018 (FID-128) No.68
</t>
    </r>
    <r>
      <rPr>
        <b/>
        <sz val="14"/>
        <color rgb="FF000000"/>
        <rFont val="Arial Narrow"/>
        <family val="2"/>
      </rPr>
      <t>Contratista:</t>
    </r>
    <r>
      <rPr>
        <sz val="14"/>
        <color rgb="FF000000"/>
        <rFont val="Arial Narrow"/>
        <family val="2"/>
      </rPr>
      <t xml:space="preserve"> BTD Proyectos 12, S.A
</t>
    </r>
    <r>
      <rPr>
        <b/>
        <sz val="14"/>
        <color rgb="FF000000"/>
        <rFont val="Arial Narrow"/>
        <family val="2"/>
      </rPr>
      <t>Orden de Proceder</t>
    </r>
    <r>
      <rPr>
        <sz val="14"/>
        <color rgb="FF000000"/>
        <rFont val="Arial Narrow"/>
        <family val="2"/>
      </rPr>
      <t xml:space="preserve">: 15 de enero de 2019
</t>
    </r>
    <r>
      <rPr>
        <b/>
        <sz val="14"/>
        <color rgb="FF000000"/>
        <rFont val="Arial Narrow"/>
        <family val="2"/>
      </rPr>
      <t>Fecha de Terminación</t>
    </r>
    <r>
      <rPr>
        <sz val="14"/>
        <color rgb="FF000000"/>
        <rFont val="Arial Narrow"/>
        <family val="2"/>
      </rPr>
      <t xml:space="preserve">:  31 de marzo 2022.
</t>
    </r>
    <r>
      <rPr>
        <b/>
        <sz val="14"/>
        <color rgb="FF000000"/>
        <rFont val="Arial Narrow"/>
        <family val="2"/>
      </rPr>
      <t>Avances</t>
    </r>
    <r>
      <rPr>
        <sz val="14"/>
        <color rgb="FF000000"/>
        <rFont val="Arial Narrow"/>
        <family val="2"/>
      </rPr>
      <t>: El 27-Mayo-2022, se realizó Inspección por parte de los Bomberos, para otorgar certificación eléctrica, esto es uno de los requisitos de Naturgy para el aumento de carga de la PTAP de Los Algarrobos.    
Se inició la construcción de la cámara de inspección sobre la cual va instalado el transformador que Naturgy colocara.</t>
    </r>
  </si>
  <si>
    <r>
      <rPr>
        <b/>
        <sz val="14"/>
        <color rgb="FF000000"/>
        <rFont val="Arial Narrow"/>
        <family val="2"/>
      </rPr>
      <t>Contratista</t>
    </r>
    <r>
      <rPr>
        <sz val="14"/>
        <color rgb="FF000000"/>
        <rFont val="Arial Narrow"/>
        <family val="2"/>
      </rPr>
      <t xml:space="preserve">:Consorcio Agua de David
</t>
    </r>
    <r>
      <rPr>
        <b/>
        <sz val="14"/>
        <color rgb="FF000000"/>
        <rFont val="Arial Narrow"/>
        <family val="2"/>
      </rPr>
      <t>Contrato:</t>
    </r>
    <r>
      <rPr>
        <sz val="14"/>
        <color rgb="FF000000"/>
        <rFont val="Arial Narrow"/>
        <family val="2"/>
      </rPr>
      <t xml:space="preserve"> 113-2016
</t>
    </r>
    <r>
      <rPr>
        <b/>
        <sz val="14"/>
        <color rgb="FF000000"/>
        <rFont val="Arial Narrow"/>
        <family val="2"/>
      </rPr>
      <t>Orden de Proceder:</t>
    </r>
    <r>
      <rPr>
        <sz val="14"/>
        <color rgb="FF000000"/>
        <rFont val="Arial Narrow"/>
        <family val="2"/>
      </rPr>
      <t xml:space="preserve"> 17 de Abril de 2017
</t>
    </r>
    <r>
      <rPr>
        <b/>
        <sz val="14"/>
        <color rgb="FF000000"/>
        <rFont val="Arial Narrow"/>
        <family val="2"/>
      </rPr>
      <t>Fecha de Terminación:</t>
    </r>
    <r>
      <rPr>
        <sz val="14"/>
        <color rgb="FF000000"/>
        <rFont val="Arial Narrow"/>
        <family val="2"/>
      </rPr>
      <t xml:space="preserve"> 28 de julio 2023
</t>
    </r>
    <r>
      <rPr>
        <b/>
        <sz val="14"/>
        <color rgb="FF000000"/>
        <rFont val="Arial Narrow"/>
        <family val="2"/>
      </rPr>
      <t xml:space="preserve">Avance: </t>
    </r>
    <r>
      <rPr>
        <sz val="14"/>
        <color rgb="FF000000"/>
        <rFont val="Arial Narrow"/>
        <family val="2"/>
      </rPr>
      <t>La Etapa de Estudio y Diseño tiene un 95.7% de avance.
Etapa de Construcción lleva un 40.8%, comprende trabajos en cuencas y/o redes secundarias este (79%); colectoras y zanja madre este (45%); edifico sede IDAAN (13%) y PTAR (29%).</t>
    </r>
  </si>
  <si>
    <r>
      <rPr>
        <b/>
        <sz val="14"/>
        <color rgb="FF000000"/>
        <rFont val="Arial Narrow"/>
        <family val="2"/>
      </rPr>
      <t xml:space="preserve">Contrato: 114-2016
Avance: </t>
    </r>
    <r>
      <rPr>
        <sz val="14"/>
        <color rgb="FF000000"/>
        <rFont val="Arial Narrow"/>
        <family val="2"/>
      </rPr>
      <t xml:space="preserve">Etapa de Estudios y Diseños tiene un 97% de avance. 
Etapa de Construcción lleva un 22.6% de avance; comprende trabajos en cuencas y/o redes secundarias oeste (50.9%); colectoras y zanja madre oeste (11%); EBARs Oeste (29.8%).  </t>
    </r>
  </si>
  <si>
    <r>
      <rPr>
        <b/>
        <sz val="14"/>
        <color theme="1"/>
        <rFont val="Arial Narrow"/>
        <family val="2"/>
      </rPr>
      <t xml:space="preserve">Contrato: </t>
    </r>
    <r>
      <rPr>
        <sz val="14"/>
        <color theme="1"/>
        <rFont val="Arial Narrow"/>
        <family val="2"/>
      </rPr>
      <t xml:space="preserve">46-2021
</t>
    </r>
    <r>
      <rPr>
        <b/>
        <sz val="14"/>
        <color theme="1"/>
        <rFont val="Arial Narrow"/>
        <family val="2"/>
      </rPr>
      <t>Monto:</t>
    </r>
    <r>
      <rPr>
        <sz val="14"/>
        <color theme="1"/>
        <rFont val="Arial Narrow"/>
        <family val="2"/>
      </rPr>
      <t xml:space="preserve"> B/. 5,270,604.60
</t>
    </r>
    <r>
      <rPr>
        <b/>
        <sz val="14"/>
        <color theme="1"/>
        <rFont val="Arial Narrow"/>
        <family val="2"/>
      </rPr>
      <t xml:space="preserve">Orden de Proceder: </t>
    </r>
    <r>
      <rPr>
        <sz val="14"/>
        <color theme="1"/>
        <rFont val="Arial Narrow"/>
        <family val="2"/>
      </rPr>
      <t xml:space="preserve">25 de noviembre de 2021
</t>
    </r>
    <r>
      <rPr>
        <b/>
        <sz val="14"/>
        <color theme="1"/>
        <rFont val="Arial Narrow"/>
        <family val="2"/>
      </rPr>
      <t>Fecha de Terminación:</t>
    </r>
    <r>
      <rPr>
        <sz val="14"/>
        <color theme="1"/>
        <rFont val="Arial Narrow"/>
        <family val="2"/>
      </rPr>
      <t xml:space="preserve"> 25 de noviembre de 2022
</t>
    </r>
    <r>
      <rPr>
        <b/>
        <sz val="14"/>
        <color theme="1"/>
        <rFont val="Arial Narrow"/>
        <family val="2"/>
      </rPr>
      <t>Estatus:</t>
    </r>
    <r>
      <rPr>
        <sz val="14"/>
        <color theme="1"/>
        <rFont val="Arial Narrow"/>
        <family val="2"/>
      </rPr>
      <t xml:space="preserve"> En Etapa de Estudios y Diseño.
Se entregará la semana del 8 de julio de 2022 el Estudio de Impacto Ambiental (EIA) a MiAMBIENTE; inicialmente, no se tenía contemplado su requerimiento, de acuerdo con Resolución de Gabinete No.85-2021, sobre Estado de Emergencia. 
El contratista ingresa el EIA al Ministerio de Ambiente, con la entrega pendiente de documentos de legalización de los terrenos de la Toma de Agua Cruda y Tanques de Almacenamiento. Legalización de terrenos: se ha ingresado a la Dirección de Bienes Patrimoniales del Ministerio de Economía y Finanzas los dos memoriales correspondientes, el cual incluye el referente a la Toma de Agua en el Rio Tizingal, por un área aproximada de 5,499.491 metros cuadrados. La partida por Estado de Emergencia venció. Pendiente respuesta oficial del MEF, con respecto a la partida presupuestaria a utilizar. </t>
    </r>
  </si>
  <si>
    <r>
      <rPr>
        <b/>
        <sz val="14"/>
        <color rgb="FF000000"/>
        <rFont val="Arial Narrow"/>
        <family val="2"/>
      </rPr>
      <t>Contratista:</t>
    </r>
    <r>
      <rPr>
        <sz val="14"/>
        <color rgb="FF000000"/>
        <rFont val="Arial Narrow"/>
        <family val="2"/>
      </rPr>
      <t xml:space="preserve"> Consorcio PTAP Darién 2016
</t>
    </r>
    <r>
      <rPr>
        <b/>
        <sz val="14"/>
        <color rgb="FF000000"/>
        <rFont val="Arial Narrow"/>
        <family val="2"/>
      </rPr>
      <t>Contrato</t>
    </r>
    <r>
      <rPr>
        <sz val="14"/>
        <color rgb="FF000000"/>
        <rFont val="Arial Narrow"/>
        <family val="2"/>
      </rPr>
      <t xml:space="preserve"> No. 117-2016.
</t>
    </r>
    <r>
      <rPr>
        <b/>
        <sz val="14"/>
        <color rgb="FF000000"/>
        <rFont val="Arial Narrow"/>
        <family val="2"/>
      </rPr>
      <t>Orden de Proceder:</t>
    </r>
    <r>
      <rPr>
        <sz val="14"/>
        <color rgb="FF000000"/>
        <rFont val="Arial Narrow"/>
        <family val="2"/>
      </rPr>
      <t xml:space="preserve"> 12 de Diciembre 2016
</t>
    </r>
    <r>
      <rPr>
        <b/>
        <sz val="14"/>
        <color rgb="FF000000"/>
        <rFont val="Arial Narrow"/>
        <family val="2"/>
      </rPr>
      <t>Fecha de Terminación:</t>
    </r>
    <r>
      <rPr>
        <sz val="14"/>
        <color rgb="FF000000"/>
        <rFont val="Arial Narrow"/>
        <family val="2"/>
      </rPr>
      <t xml:space="preserve"> 15 marzo 2021
</t>
    </r>
    <r>
      <rPr>
        <b/>
        <sz val="14"/>
        <color rgb="FF000000"/>
        <rFont val="Arial Narrow"/>
        <family val="2"/>
      </rPr>
      <t xml:space="preserve">Avances: </t>
    </r>
    <r>
      <rPr>
        <sz val="14"/>
        <color rgb="FF000000"/>
        <rFont val="Arial Narrow"/>
        <family val="2"/>
      </rPr>
      <t xml:space="preserve">La Etapa de Operación y Mantenimiento se inició el 13-Marzo-2021 hasta el 15-Marzo-2023.                                                                                                                     Se requiere gestionar recursos en las partidas presupuestarias para pagos de cuentas pendientes. 
</t>
    </r>
  </si>
  <si>
    <t>En trámite de refrendo de la Contraloría, Adenda No.1 de Extensión de tiempo por 12 meses e incremento económico por B/.615,282.38. 
Adenda No.2  por extensión de tiempo en tramite interno.
Adenda No.3, aprobación de extensión de tiempo hasta  el 04-Sep-2022 e incremento económico</t>
  </si>
  <si>
    <r>
      <rPr>
        <b/>
        <sz val="14"/>
        <color rgb="FF000000"/>
        <rFont val="Arial Narrow"/>
        <family val="2"/>
      </rPr>
      <t>Contratista:</t>
    </r>
    <r>
      <rPr>
        <sz val="14"/>
        <color rgb="FF000000"/>
        <rFont val="Arial Narrow"/>
        <family val="2"/>
      </rPr>
      <t xml:space="preserve"> Consorcio AB Chilibre
</t>
    </r>
    <r>
      <rPr>
        <b/>
        <sz val="14"/>
        <color rgb="FF000000"/>
        <rFont val="Arial Narrow"/>
        <family val="2"/>
      </rPr>
      <t xml:space="preserve">Contrato: </t>
    </r>
    <r>
      <rPr>
        <sz val="14"/>
        <color rgb="FF000000"/>
        <rFont val="Arial Narrow"/>
        <family val="2"/>
      </rPr>
      <t xml:space="preserve">No. 10-2017
</t>
    </r>
    <r>
      <rPr>
        <b/>
        <sz val="14"/>
        <color rgb="FF000000"/>
        <rFont val="Arial Narrow"/>
        <family val="2"/>
      </rPr>
      <t>Orden de proceder:</t>
    </r>
    <r>
      <rPr>
        <sz val="14"/>
        <color rgb="FF000000"/>
        <rFont val="Arial Narrow"/>
        <family val="2"/>
      </rPr>
      <t xml:space="preserve"> 4 de septiembre de 2017 
</t>
    </r>
    <r>
      <rPr>
        <b/>
        <sz val="14"/>
        <color rgb="FF000000"/>
        <rFont val="Arial Narrow"/>
        <family val="2"/>
      </rPr>
      <t>Fecha de terminación</t>
    </r>
    <r>
      <rPr>
        <sz val="14"/>
        <color rgb="FF000000"/>
        <rFont val="Arial Narrow"/>
        <family val="2"/>
      </rPr>
      <t xml:space="preserve">: 15 de diciembre de 2023
</t>
    </r>
    <r>
      <rPr>
        <b/>
        <sz val="14"/>
        <color rgb="FF000000"/>
        <rFont val="Arial Narrow"/>
        <family val="2"/>
      </rPr>
      <t>Avances:</t>
    </r>
    <r>
      <rPr>
        <sz val="14"/>
        <color rgb="FF000000"/>
        <rFont val="Arial Narrow"/>
        <family val="2"/>
      </rPr>
      <t>Se ajustó el % de avance físico y financiero, considerando la Adenda No.5 refrendada.
La Etapa de Estudios y Diseños tiene un 98% de avance.
Etapa de Construcción lleva un 88%, comprende: trabajos en el tanque de agua tratada de la PN, para realizar la conexión con el Nuevo Módulo.
Ejecución de las actividades correspondiente a la Adenda No.5, tienen un 6%.</t>
    </r>
  </si>
  <si>
    <r>
      <rPr>
        <b/>
        <sz val="14"/>
        <color rgb="FF000000"/>
        <rFont val="Arial Narrow"/>
        <family val="2"/>
      </rPr>
      <t>Contratista</t>
    </r>
    <r>
      <rPr>
        <sz val="14"/>
        <color rgb="FF000000"/>
        <rFont val="Arial Narrow"/>
        <family val="2"/>
      </rPr>
      <t xml:space="preserve">: Consorcio Aguas de Contadora
</t>
    </r>
    <r>
      <rPr>
        <b/>
        <sz val="14"/>
        <color rgb="FF000000"/>
        <rFont val="Arial Narrow"/>
        <family val="2"/>
      </rPr>
      <t>Contrato No</t>
    </r>
    <r>
      <rPr>
        <sz val="14"/>
        <color rgb="FF000000"/>
        <rFont val="Arial Narrow"/>
        <family val="2"/>
      </rPr>
      <t xml:space="preserve">: 112-2016
</t>
    </r>
    <r>
      <rPr>
        <b/>
        <sz val="14"/>
        <color rgb="FF000000"/>
        <rFont val="Arial Narrow"/>
        <family val="2"/>
      </rPr>
      <t>Orden de Proceder:</t>
    </r>
    <r>
      <rPr>
        <sz val="14"/>
        <color rgb="FF000000"/>
        <rFont val="Arial Narrow"/>
        <family val="2"/>
      </rPr>
      <t xml:space="preserve"> 12 de diciembre de 2016.
</t>
    </r>
    <r>
      <rPr>
        <b/>
        <sz val="14"/>
        <color rgb="FF000000"/>
        <rFont val="Arial Narrow"/>
        <family val="2"/>
      </rPr>
      <t>Fecha de Terminación</t>
    </r>
    <r>
      <rPr>
        <sz val="14"/>
        <color rgb="FF000000"/>
        <rFont val="Arial Narrow"/>
        <family val="2"/>
      </rPr>
      <t xml:space="preserve">:31 de diciembre de 2021.
</t>
    </r>
    <r>
      <rPr>
        <b/>
        <sz val="14"/>
        <color rgb="FF000000"/>
        <rFont val="Arial Narrow"/>
        <family val="2"/>
      </rPr>
      <t>Avances:</t>
    </r>
    <r>
      <rPr>
        <b/>
        <u/>
        <sz val="14"/>
        <color rgb="FF000000"/>
        <rFont val="Arial Narrow"/>
        <family val="2"/>
      </rPr>
      <t xml:space="preserve"> </t>
    </r>
    <r>
      <rPr>
        <u/>
        <sz val="14"/>
        <color rgb="FF000000"/>
        <rFont val="Arial Narrow"/>
        <family val="2"/>
      </rPr>
      <t>Etapa de Estudios y Diseños</t>
    </r>
    <r>
      <rPr>
        <sz val="14"/>
        <color rgb="FF000000"/>
        <rFont val="Arial Narrow"/>
        <family val="2"/>
      </rPr>
      <t xml:space="preserve">: pendientes: Planos Finales y Memorias (75% Avance); Planos aprobados (60% Avance); Planes de manejo, especificaciones, presupuesto (75.00% Avance).
</t>
    </r>
    <r>
      <rPr>
        <u/>
        <sz val="14"/>
        <color rgb="FF000000"/>
        <rFont val="Arial Narrow"/>
        <family val="2"/>
      </rPr>
      <t xml:space="preserve">Etapa de Construcción, </t>
    </r>
    <r>
      <rPr>
        <sz val="14"/>
        <color rgb="FF000000"/>
        <rFont val="Arial Narrow"/>
        <family val="2"/>
      </rPr>
      <t xml:space="preserve">principales componentes: Red de alcantarillado sanitario (98% Avance); Red de agua potable (100% Avance); Construcción de EBARS (98% Avance) y de la PTAR (87% Avance); Construcción de la desalinizadora (98% Avance) y toma de la desalinizadora (88% de avance); Construcción de tanque de 100,000 GL y tanque de 250,000 GL, ambos con 95% Avance. </t>
    </r>
  </si>
  <si>
    <r>
      <rPr>
        <b/>
        <sz val="14"/>
        <rFont val="Arial Narrow"/>
        <family val="2"/>
      </rPr>
      <t>Contratista</t>
    </r>
    <r>
      <rPr>
        <sz val="14"/>
        <rFont val="Arial Narrow"/>
        <family val="2"/>
      </rPr>
      <t xml:space="preserve">: Consorcio Agua de Gamboa
</t>
    </r>
    <r>
      <rPr>
        <b/>
        <sz val="14"/>
        <rFont val="Arial Narrow"/>
        <family val="2"/>
      </rPr>
      <t>Contrato No</t>
    </r>
    <r>
      <rPr>
        <sz val="14"/>
        <rFont val="Arial Narrow"/>
        <family val="2"/>
      </rPr>
      <t xml:space="preserve">.04-2017
 </t>
    </r>
    <r>
      <rPr>
        <b/>
        <sz val="14"/>
        <rFont val="Arial Narrow"/>
        <family val="2"/>
      </rPr>
      <t>Orden de Proceder</t>
    </r>
    <r>
      <rPr>
        <sz val="14"/>
        <rFont val="Arial Narrow"/>
        <family val="2"/>
      </rPr>
      <t xml:space="preserve"> el 28 de Abril de 2017
</t>
    </r>
    <r>
      <rPr>
        <b/>
        <sz val="14"/>
        <rFont val="Arial Narrow"/>
        <family val="2"/>
      </rPr>
      <t>Fecha de Terminación</t>
    </r>
    <r>
      <rPr>
        <sz val="14"/>
        <rFont val="Arial Narrow"/>
        <family val="2"/>
      </rPr>
      <t xml:space="preserve">: 30 junio 2022
</t>
    </r>
    <r>
      <rPr>
        <b/>
        <sz val="14"/>
        <rFont val="Arial Narrow"/>
        <family val="2"/>
      </rPr>
      <t>Avances</t>
    </r>
    <r>
      <rPr>
        <sz val="14"/>
        <rFont val="Arial Narrow"/>
        <family val="2"/>
      </rPr>
      <t xml:space="preserve">: La Etapa de Estudio y Diseño lleva un 90.6% de avance. 
Etapa de Construcción: para la PTAP (57.7% de avance); Línea de proceso de potabilización: 63%; Pilotes Edificio Químicos: 100%; Aducción: 48.2% de avance. EBAC: 1.3% de avance.   </t>
    </r>
  </si>
  <si>
    <r>
      <rPr>
        <b/>
        <sz val="14"/>
        <color rgb="FF000000"/>
        <rFont val="Arial Narrow"/>
        <family val="2"/>
      </rPr>
      <t xml:space="preserve">Contratista: </t>
    </r>
    <r>
      <rPr>
        <sz val="14"/>
        <color rgb="FF000000"/>
        <rFont val="Arial Narrow"/>
        <family val="2"/>
      </rPr>
      <t xml:space="preserve">Proyectos Generales, S.A.
</t>
    </r>
    <r>
      <rPr>
        <b/>
        <sz val="14"/>
        <color rgb="FF000000"/>
        <rFont val="Arial Narrow"/>
        <family val="2"/>
      </rPr>
      <t>Contrato:</t>
    </r>
    <r>
      <rPr>
        <sz val="14"/>
        <color rgb="FF000000"/>
        <rFont val="Arial Narrow"/>
        <family val="2"/>
      </rPr>
      <t xml:space="preserve"> 122-2017
</t>
    </r>
    <r>
      <rPr>
        <b/>
        <sz val="11"/>
        <color rgb="FF3F3F76"/>
        <rFont val="Calibri"/>
        <family val="2"/>
        <scheme val="minor"/>
      </rPr>
      <t>Orden de Proceder:</t>
    </r>
    <r>
      <rPr>
        <sz val="14"/>
        <color rgb="FF000000"/>
        <rFont val="Arial Narrow"/>
        <family val="2"/>
      </rPr>
      <t xml:space="preserve"> 10 de octubre de 2017
</t>
    </r>
    <r>
      <rPr>
        <b/>
        <sz val="11"/>
        <color rgb="FF3F3F76"/>
        <rFont val="Calibri"/>
        <family val="2"/>
        <scheme val="minor"/>
      </rPr>
      <t>fecha de terminación</t>
    </r>
    <r>
      <rPr>
        <sz val="14"/>
        <color rgb="FF000000"/>
        <rFont val="Arial Narrow"/>
        <family val="2"/>
      </rPr>
      <t xml:space="preserve">: 29 de junio de 2020.
</t>
    </r>
    <r>
      <rPr>
        <b/>
        <sz val="14"/>
        <color rgb="FF000000"/>
        <rFont val="Arial Narrow"/>
        <family val="2"/>
      </rPr>
      <t xml:space="preserve">Avance: </t>
    </r>
    <r>
      <rPr>
        <sz val="14"/>
        <color rgb="FF000000"/>
        <rFont val="Arial Narrow"/>
        <family val="2"/>
      </rPr>
      <t xml:space="preserve"> En espera de la Resolución de Adenda por parte de Contraloría. Se realiza reunión con la empresa para realizar subsanación requerida de CGR, con respecto al estatus de los terrenos afectados. Se establecen directrices para considera decisión de liquidar el contrato y reconocer el alcance de trabajos realizados. </t>
    </r>
  </si>
  <si>
    <r>
      <rPr>
        <b/>
        <sz val="14"/>
        <color rgb="FF000000"/>
        <rFont val="Arial Narrow"/>
        <family val="2"/>
      </rPr>
      <t>Contratista:</t>
    </r>
    <r>
      <rPr>
        <sz val="14"/>
        <color rgb="FF000000"/>
        <rFont val="Arial Narrow"/>
        <family val="2"/>
      </rPr>
      <t xml:space="preserve"> Consorcio Acciona Panamá Oeste (Acciona Agua, S.A. Infraestructura S.A.)
</t>
    </r>
    <r>
      <rPr>
        <b/>
        <sz val="14"/>
        <color rgb="FF000000"/>
        <rFont val="Arial Narrow"/>
        <family val="2"/>
      </rPr>
      <t>Contrato</t>
    </r>
    <r>
      <rPr>
        <sz val="14"/>
        <color rgb="FF000000"/>
        <rFont val="Arial Narrow"/>
        <family val="2"/>
      </rPr>
      <t xml:space="preserve">: No.1-2017. 
</t>
    </r>
    <r>
      <rPr>
        <b/>
        <sz val="14"/>
        <color rgb="FF000000"/>
        <rFont val="Arial Narrow"/>
        <family val="2"/>
      </rPr>
      <t>Orden de Proceder:</t>
    </r>
    <r>
      <rPr>
        <sz val="14"/>
        <color rgb="FF000000"/>
        <rFont val="Arial Narrow"/>
        <family val="2"/>
      </rPr>
      <t xml:space="preserve"> 25 de Abril de 2017.
</t>
    </r>
    <r>
      <rPr>
        <b/>
        <sz val="14"/>
        <color rgb="FF000000"/>
        <rFont val="Arial Narrow"/>
        <family val="2"/>
      </rPr>
      <t>Fecha de Terminación</t>
    </r>
    <r>
      <rPr>
        <sz val="14"/>
        <color rgb="FF000000"/>
        <rFont val="Arial Narrow"/>
        <family val="2"/>
      </rPr>
      <t xml:space="preserve">: 23 septiembre 2023
</t>
    </r>
    <r>
      <rPr>
        <b/>
        <sz val="14"/>
        <color rgb="FF000000"/>
        <rFont val="Arial Narrow"/>
        <family val="2"/>
      </rPr>
      <t xml:space="preserve">Avance: </t>
    </r>
    <r>
      <rPr>
        <sz val="14"/>
        <color rgb="FF000000"/>
        <rFont val="Arial Narrow"/>
        <family val="2"/>
      </rPr>
      <t xml:space="preserve">Etapa de Estudios y Diseños, avance de 97.74%. 
Etapa de Construcción: principales avances: Aducción de 60" (38.8%). PTAP (74.4%); Conducción de 60" (93%); Conducción de 24" (45%); Mejoras de Arraiján (46%) Tanque de 4 MDG Cerro Galera. 
Toma de agua cruda (la entidad negocia con el contratista una adenda para éste y otros Componentes del proyecto). </t>
    </r>
  </si>
  <si>
    <r>
      <rPr>
        <b/>
        <sz val="14"/>
        <color rgb="FF000000"/>
        <rFont val="Arial Narrow"/>
        <family val="2"/>
      </rPr>
      <t>Contratista:</t>
    </r>
    <r>
      <rPr>
        <sz val="14"/>
        <color rgb="FF000000"/>
        <rFont val="Arial Narrow"/>
        <family val="2"/>
      </rPr>
      <t xml:space="preserve"> Consorcio Aguas Panamá
</t>
    </r>
    <r>
      <rPr>
        <b/>
        <sz val="14"/>
        <color rgb="FF000000"/>
        <rFont val="Arial Narrow"/>
        <family val="2"/>
      </rPr>
      <t>Contrato:</t>
    </r>
    <r>
      <rPr>
        <sz val="14"/>
        <color rgb="FF000000"/>
        <rFont val="Arial Narrow"/>
        <family val="2"/>
      </rPr>
      <t xml:space="preserve"> 18-2018
</t>
    </r>
    <r>
      <rPr>
        <b/>
        <sz val="14"/>
        <color rgb="FF000000"/>
        <rFont val="Arial Narrow"/>
        <family val="2"/>
      </rPr>
      <t>Orden de Proceder:</t>
    </r>
    <r>
      <rPr>
        <sz val="14"/>
        <color rgb="FF000000"/>
        <rFont val="Arial Narrow"/>
        <family val="2"/>
      </rPr>
      <t xml:space="preserve"> 27 de septiembre de 2018
</t>
    </r>
    <r>
      <rPr>
        <b/>
        <sz val="14"/>
        <color rgb="FF000000"/>
        <rFont val="Arial Narrow"/>
        <family val="2"/>
      </rPr>
      <t xml:space="preserve">Fecha de Terminación: </t>
    </r>
    <r>
      <rPr>
        <sz val="14"/>
        <color rgb="FF000000"/>
        <rFont val="Arial Narrow"/>
        <family val="2"/>
      </rPr>
      <t>22 de octubre de 2021.
Inspección Privada de los Proyectos: Estudio, Diseño, Construcción, Operación y Mantenimiento de la Planta Potabilizadora José G. Rodríguez (Howard); y Proyecto de Alcantarillado Sanitario de San Carlos. 
Una vez se cuente con las Adendas No.1 y No.2 refrendadas, se revisarán los % de avance tanto físico (100%) como financiero</t>
    </r>
  </si>
  <si>
    <r>
      <rPr>
        <b/>
        <sz val="14"/>
        <color rgb="FF000000"/>
        <rFont val="Arial Narrow"/>
        <family val="2"/>
      </rPr>
      <t>Contratista:</t>
    </r>
    <r>
      <rPr>
        <sz val="14"/>
        <color rgb="FF000000"/>
        <rFont val="Arial Narrow"/>
        <family val="2"/>
      </rPr>
      <t xml:space="preserve"> Constructora MECO S.A. 
C</t>
    </r>
    <r>
      <rPr>
        <b/>
        <sz val="14"/>
        <color rgb="FF000000"/>
        <rFont val="Arial Narrow"/>
        <family val="2"/>
      </rPr>
      <t>ontrato No</t>
    </r>
    <r>
      <rPr>
        <sz val="14"/>
        <color rgb="FF000000"/>
        <rFont val="Arial Narrow"/>
        <family val="2"/>
      </rPr>
      <t xml:space="preserve">.: COC-CAF (Fid-128) No.01
</t>
    </r>
    <r>
      <rPr>
        <b/>
        <sz val="14"/>
        <color rgb="FF000000"/>
        <rFont val="Arial Narrow"/>
        <family val="2"/>
      </rPr>
      <t>Orden de proceder</t>
    </r>
    <r>
      <rPr>
        <sz val="14"/>
        <color rgb="FF000000"/>
        <rFont val="Arial Narrow"/>
        <family val="2"/>
      </rPr>
      <t xml:space="preserve">: 21 de Julio de 2016.
</t>
    </r>
    <r>
      <rPr>
        <b/>
        <sz val="14"/>
        <color rgb="FF000000"/>
        <rFont val="Arial Narrow"/>
        <family val="2"/>
      </rPr>
      <t>Fecha de Terminación</t>
    </r>
    <r>
      <rPr>
        <sz val="14"/>
        <color rgb="FF000000"/>
        <rFont val="Arial Narrow"/>
        <family val="2"/>
      </rPr>
      <t xml:space="preserve">: 1 de febrero 2024
</t>
    </r>
    <r>
      <rPr>
        <b/>
        <sz val="14"/>
        <color rgb="FF000000"/>
        <rFont val="Arial Narrow"/>
        <family val="2"/>
      </rPr>
      <t xml:space="preserve">Avances: </t>
    </r>
    <r>
      <rPr>
        <sz val="14"/>
        <color rgb="FF000000"/>
        <rFont val="Arial Narrow"/>
        <family val="2"/>
      </rPr>
      <t xml:space="preserve">Etapa de Construcción: Instalación de Tuberías (99.26%); Conexiones Domiciliarias (99.1%); Conexiones Intradomiciliarias (92%); Cámaras de Inspección (98.28%); Líneas de Impulsión (90%); Edificio Administrativo del IDAAN (100%); Planta de Tratamiento de Aguas Residuales (96%). </t>
    </r>
  </si>
  <si>
    <r>
      <rPr>
        <b/>
        <sz val="14"/>
        <color rgb="FF000000"/>
        <rFont val="Arial Narrow"/>
        <family val="2"/>
      </rPr>
      <t>Contrato</t>
    </r>
    <r>
      <rPr>
        <sz val="14"/>
        <color rgb="FF000000"/>
        <rFont val="Arial Narrow"/>
        <family val="2"/>
      </rPr>
      <t xml:space="preserve">: 130-2014
</t>
    </r>
    <r>
      <rPr>
        <b/>
        <sz val="14"/>
        <color rgb="FF000000"/>
        <rFont val="Arial Narrow"/>
        <family val="2"/>
      </rPr>
      <t>Contratista</t>
    </r>
    <r>
      <rPr>
        <sz val="14"/>
        <color rgb="FF000000"/>
        <rFont val="Arial Narrow"/>
        <family val="2"/>
      </rPr>
      <t xml:space="preserve">: TRANSEQ, S.A. 
</t>
    </r>
    <r>
      <rPr>
        <b/>
        <sz val="14"/>
        <color rgb="FF000000"/>
        <rFont val="Arial Narrow"/>
        <family val="2"/>
      </rPr>
      <t>Orden de procede</t>
    </r>
    <r>
      <rPr>
        <sz val="14"/>
        <color rgb="FF000000"/>
        <rFont val="Arial Narrow"/>
        <family val="2"/>
      </rPr>
      <t>r: 17 de agosto de 2015
F</t>
    </r>
    <r>
      <rPr>
        <b/>
        <sz val="14"/>
        <color rgb="FF000000"/>
        <rFont val="Arial Narrow"/>
        <family val="2"/>
      </rPr>
      <t>echa de Terminación:</t>
    </r>
    <r>
      <rPr>
        <sz val="14"/>
        <color rgb="FF000000"/>
        <rFont val="Arial Narrow"/>
        <family val="2"/>
      </rPr>
      <t xml:space="preserve"> 30 de junio 2023
</t>
    </r>
    <r>
      <rPr>
        <b/>
        <sz val="14"/>
        <color rgb="FF000000"/>
        <rFont val="Arial Narrow"/>
        <family val="2"/>
      </rPr>
      <t xml:space="preserve">Avances: </t>
    </r>
    <r>
      <rPr>
        <sz val="14"/>
        <color rgb="FF000000"/>
        <rFont val="Arial Narrow"/>
        <family val="2"/>
      </rPr>
      <t>Avances: Entrega de PTAR Montijo (se firmó Acta de Recibo Sustancial de la Planta de Montijo); continúa la Etapa de Operación y Mantenimiento para la PTAR de Montijo, hasta el 07 de septiembre contractualmente.    
Se concluye con la construcción de la PTAR de Puerto Mutis, según fecha de finalización 31 de Octubre de 2021. Se define el alcance de la Adenda No.6, que se justifica al considerar el cumplimiento de los lineamientos del Reglamento Técnico DGNTI-COPANIT 35-2019, en los dos sistemas de alcantarillados y extensión del período de Operación y Mantenimiento de la PTAR de Montijo. Se realizó revisión a la baja del % de avance financiero, por parte del personal a cargo del proyecto; explicado por modificación del según Adenda No.5.</t>
    </r>
  </si>
  <si>
    <t>ACTUALIZADO  JULIO 2022</t>
  </si>
  <si>
    <t>ACTUALIZADO JULIO 2022</t>
  </si>
  <si>
    <t>ACTUALIZADO A JULIO 2022</t>
  </si>
  <si>
    <r>
      <t xml:space="preserve">El 14 de junio de 2022, se subió a licitación en    Panamá compra.                                                                     </t>
    </r>
    <r>
      <rPr>
        <b/>
        <sz val="12"/>
        <color theme="1"/>
        <rFont val="Arial Narrow"/>
        <family val="2"/>
      </rPr>
      <t>Visita de Campo</t>
    </r>
    <r>
      <rPr>
        <sz val="12"/>
        <color theme="1"/>
        <rFont val="Arial Narrow"/>
        <family val="2"/>
      </rPr>
      <t xml:space="preserve">: 1 de julio de 2022.                                   </t>
    </r>
    <r>
      <rPr>
        <u/>
        <sz val="12"/>
        <color theme="1"/>
        <rFont val="Arial Narrow"/>
        <family val="2"/>
      </rPr>
      <t>Homologación</t>
    </r>
    <r>
      <rPr>
        <sz val="12"/>
        <color theme="1"/>
        <rFont val="Arial Narrow"/>
        <family val="2"/>
      </rPr>
      <t xml:space="preserve">: 5 de Julio de 2022                                          </t>
    </r>
    <r>
      <rPr>
        <u/>
        <sz val="12"/>
        <color theme="1"/>
        <rFont val="Arial Narrow"/>
        <family val="2"/>
      </rPr>
      <t>Presentación de Propuesta:</t>
    </r>
    <r>
      <rPr>
        <sz val="12"/>
        <color theme="1"/>
        <rFont val="Arial Narrow"/>
        <family val="2"/>
      </rPr>
      <t xml:space="preserve"> 2 de agosto de 2022.
En evaluación de propuestas presentadas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</si>
</sst>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45" x14ac:knownFonts="1">
    <font>
      <sz val="11"/>
      <color theme="1"/>
      <name val="Calibri"/>
      <family val="2"/>
      <scheme val="minor"/>
    </font>
    <font>
      <sz val="11"/>
      <color theme="1"/>
      <name val="Calibri"/>
      <family val="2"/>
      <scheme val="minor"/>
    </font>
    <font>
      <sz val="11"/>
      <color theme="1"/>
      <name val="Arial Narrow"/>
      <family val="2"/>
    </font>
    <font>
      <sz val="12"/>
      <color theme="1"/>
      <name val="Arial Narrow"/>
      <family val="2"/>
    </font>
    <font>
      <sz val="12"/>
      <name val="Arial Narrow"/>
      <family val="2"/>
    </font>
    <font>
      <sz val="12"/>
      <color rgb="FF000000"/>
      <name val="Arial Narrow"/>
      <family val="2"/>
    </font>
    <font>
      <b/>
      <sz val="14"/>
      <color theme="1"/>
      <name val="Arial Narrow"/>
      <family val="2"/>
    </font>
    <font>
      <b/>
      <sz val="11"/>
      <color theme="0"/>
      <name val="Arial Narrow"/>
      <family val="2"/>
    </font>
    <font>
      <b/>
      <sz val="12"/>
      <color rgb="FF000000"/>
      <name val="Arial Narrow"/>
      <family val="2"/>
    </font>
    <font>
      <b/>
      <sz val="12"/>
      <name val="Arial Narrow"/>
      <family val="2"/>
    </font>
    <font>
      <b/>
      <sz val="12"/>
      <color theme="0"/>
      <name val="Arial Narrow"/>
      <family val="2"/>
    </font>
    <font>
      <b/>
      <sz val="12"/>
      <color theme="1"/>
      <name val="Arial Narrow"/>
      <family val="2"/>
    </font>
    <font>
      <b/>
      <sz val="11"/>
      <color theme="0"/>
      <name val="Arial"/>
      <family val="2"/>
    </font>
    <font>
      <b/>
      <sz val="11"/>
      <color theme="1"/>
      <name val="Arial Narrow"/>
      <family val="2"/>
    </font>
    <font>
      <b/>
      <sz val="10"/>
      <name val="Arial Narrow"/>
      <family val="2"/>
    </font>
    <font>
      <sz val="10"/>
      <color theme="1"/>
      <name val="Arial Narrow"/>
      <family val="2"/>
    </font>
    <font>
      <b/>
      <sz val="16"/>
      <name val="Arial Narrow"/>
      <family val="2"/>
    </font>
    <font>
      <b/>
      <sz val="8"/>
      <color theme="1"/>
      <name val="Arial Narrow"/>
      <family val="2"/>
    </font>
    <font>
      <b/>
      <sz val="10"/>
      <color theme="1"/>
      <name val="Arial Narrow"/>
      <family val="2"/>
    </font>
    <font>
      <b/>
      <sz val="11"/>
      <color theme="1"/>
      <name val="Calibri"/>
      <family val="2"/>
      <scheme val="minor"/>
    </font>
    <font>
      <b/>
      <sz val="14"/>
      <color theme="0"/>
      <name val="Arial"/>
      <family val="2"/>
    </font>
    <font>
      <sz val="14"/>
      <color theme="1"/>
      <name val="Arial Narrow"/>
      <family val="2"/>
    </font>
    <font>
      <sz val="14"/>
      <name val="Arial Narrow"/>
      <family val="2"/>
    </font>
    <font>
      <sz val="14"/>
      <color rgb="FF000000"/>
      <name val="Arial Narrow"/>
      <family val="2"/>
    </font>
    <font>
      <b/>
      <sz val="14"/>
      <color rgb="FF000000"/>
      <name val="Arial Narrow"/>
      <family val="2"/>
    </font>
    <font>
      <sz val="14"/>
      <name val="Calibri"/>
      <family val="2"/>
      <scheme val="minor"/>
    </font>
    <font>
      <sz val="14"/>
      <color theme="1"/>
      <name val="Calibri"/>
      <family val="2"/>
      <scheme val="minor"/>
    </font>
    <font>
      <b/>
      <sz val="14"/>
      <name val="Arial Narrow"/>
      <family val="2"/>
    </font>
    <font>
      <b/>
      <sz val="14"/>
      <color theme="0"/>
      <name val="Arial Narrow"/>
      <family val="2"/>
    </font>
    <font>
      <b/>
      <sz val="11"/>
      <color rgb="FF3F3F76"/>
      <name val="Calibri"/>
      <family val="2"/>
      <scheme val="minor"/>
    </font>
    <font>
      <b/>
      <sz val="16"/>
      <color theme="0"/>
      <name val="Arial"/>
      <family val="2"/>
    </font>
    <font>
      <b/>
      <sz val="16"/>
      <name val="Arial"/>
      <family val="2"/>
    </font>
    <font>
      <b/>
      <sz val="18"/>
      <name val="Arial"/>
      <family val="2"/>
    </font>
    <font>
      <sz val="9"/>
      <color theme="1"/>
      <name val="Arial Narrow"/>
      <family val="2"/>
    </font>
    <font>
      <b/>
      <sz val="16"/>
      <color theme="0"/>
      <name val="Arial Narrow"/>
      <family val="2"/>
    </font>
    <font>
      <b/>
      <sz val="18"/>
      <color rgb="FF000000"/>
      <name val="Arial Narrow"/>
      <family val="2"/>
    </font>
    <font>
      <b/>
      <sz val="18"/>
      <color theme="0"/>
      <name val="Arial Narrow"/>
      <family val="2"/>
    </font>
    <font>
      <sz val="16"/>
      <name val="Arial Narrow"/>
      <family val="2"/>
    </font>
    <font>
      <sz val="16"/>
      <color theme="1"/>
      <name val="Calibri"/>
      <family val="2"/>
      <scheme val="minor"/>
    </font>
    <font>
      <b/>
      <sz val="18"/>
      <color theme="1"/>
      <name val="Arial Narrow"/>
      <family val="2"/>
    </font>
    <font>
      <sz val="14"/>
      <color theme="1"/>
      <name val="Arial"/>
      <family val="2"/>
    </font>
    <font>
      <b/>
      <sz val="14"/>
      <color theme="1"/>
      <name val="Arial"/>
      <family val="2"/>
    </font>
    <font>
      <u/>
      <sz val="12"/>
      <color theme="1"/>
      <name val="Arial Narrow"/>
      <family val="2"/>
    </font>
    <font>
      <u/>
      <sz val="14"/>
      <color rgb="FF000000"/>
      <name val="Arial Narrow"/>
      <family val="2"/>
    </font>
    <font>
      <b/>
      <u/>
      <sz val="14"/>
      <color rgb="FF000000"/>
      <name val="Arial Narrow"/>
      <family val="2"/>
    </font>
  </fonts>
  <fills count="1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double">
        <color theme="0" tint="-0.499984740745262"/>
      </left>
      <right/>
      <top/>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bottom style="thin">
        <color indexed="64"/>
      </bottom>
      <diagonal/>
    </border>
    <border>
      <left style="double">
        <color theme="0" tint="-0.499984740745262"/>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2" tint="-9.9948118533890809E-2"/>
      </left>
      <right/>
      <top style="thin">
        <color theme="2" tint="-9.9948118533890809E-2"/>
      </top>
      <bottom style="thin">
        <color theme="2" tint="-9.9948118533890809E-2"/>
      </bottom>
      <diagonal/>
    </border>
    <border>
      <left style="thin">
        <color theme="0" tint="-0.499984740745262"/>
      </left>
      <right style="thin">
        <color theme="0" tint="-0.499984740745262"/>
      </right>
      <top/>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double">
        <color theme="0" tint="-0.499984740745262"/>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81">
    <xf numFmtId="0" fontId="0" fillId="0" borderId="0" xfId="0"/>
    <xf numFmtId="0" fontId="2" fillId="0" borderId="0" xfId="0" applyFont="1"/>
    <xf numFmtId="0" fontId="5" fillId="2" borderId="1" xfId="0" applyFont="1" applyFill="1" applyBorder="1" applyAlignment="1">
      <alignment vertical="center" wrapText="1" readingOrder="1"/>
    </xf>
    <xf numFmtId="0" fontId="11" fillId="2" borderId="0" xfId="0" applyFont="1" applyFill="1" applyBorder="1" applyAlignment="1">
      <alignment horizontal="center" vertical="center"/>
    </xf>
    <xf numFmtId="0" fontId="4" fillId="0" borderId="1" xfId="0" applyFont="1" applyFill="1" applyBorder="1" applyAlignment="1">
      <alignment horizontal="center" vertical="center" wrapText="1" readingOrder="1"/>
    </xf>
    <xf numFmtId="4" fontId="4" fillId="0" borderId="1" xfId="0" applyNumberFormat="1" applyFont="1" applyFill="1" applyBorder="1" applyAlignment="1">
      <alignment horizontal="center" vertical="center" wrapText="1" readingOrder="1"/>
    </xf>
    <xf numFmtId="0" fontId="4" fillId="0" borderId="1" xfId="0" applyFont="1" applyFill="1" applyBorder="1" applyAlignment="1">
      <alignment horizontal="left" vertical="center" wrapText="1" indent="1" readingOrder="1"/>
    </xf>
    <xf numFmtId="9" fontId="4" fillId="0" borderId="1" xfId="0" applyNumberFormat="1" applyFont="1" applyFill="1" applyBorder="1" applyAlignment="1">
      <alignment horizontal="center" vertical="center" wrapText="1" readingOrder="1"/>
    </xf>
    <xf numFmtId="0" fontId="4" fillId="0" borderId="1" xfId="0" applyFont="1" applyFill="1" applyBorder="1" applyAlignment="1">
      <alignment vertical="center" wrapText="1" readingOrder="1"/>
    </xf>
    <xf numFmtId="0" fontId="6" fillId="2" borderId="0" xfId="0" applyFont="1" applyFill="1" applyBorder="1" applyAlignment="1">
      <alignment horizontal="center" vertical="center"/>
    </xf>
    <xf numFmtId="0" fontId="0" fillId="0" borderId="0" xfId="0" applyAlignment="1">
      <alignment horizontal="center"/>
    </xf>
    <xf numFmtId="0" fontId="2" fillId="0" borderId="0" xfId="0" applyFont="1" applyAlignment="1"/>
    <xf numFmtId="0" fontId="13" fillId="5" borderId="0" xfId="0" applyFont="1" applyFill="1" applyAlignment="1">
      <alignment horizontal="center"/>
    </xf>
    <xf numFmtId="0" fontId="2" fillId="0" borderId="0" xfId="0" applyFont="1" applyFill="1" applyAlignment="1">
      <alignment horizontal="left"/>
    </xf>
    <xf numFmtId="3" fontId="2" fillId="0" borderId="0" xfId="0" applyNumberFormat="1" applyFont="1"/>
    <xf numFmtId="4" fontId="2" fillId="0" borderId="0" xfId="0" applyNumberFormat="1" applyFont="1"/>
    <xf numFmtId="0" fontId="15" fillId="0" borderId="0" xfId="0" applyFont="1"/>
    <xf numFmtId="0" fontId="13" fillId="6" borderId="0" xfId="0" applyFont="1" applyFill="1" applyAlignment="1">
      <alignment horizontal="center"/>
    </xf>
    <xf numFmtId="0" fontId="2" fillId="0" borderId="0" xfId="0" applyFont="1" applyAlignment="1">
      <alignment horizontal="center"/>
    </xf>
    <xf numFmtId="3" fontId="2" fillId="0" borderId="0" xfId="0" applyNumberFormat="1" applyFont="1" applyAlignment="1">
      <alignment horizontal="center"/>
    </xf>
    <xf numFmtId="4" fontId="2" fillId="0" borderId="0" xfId="0" applyNumberFormat="1" applyFont="1" applyAlignment="1">
      <alignment horizontal="center"/>
    </xf>
    <xf numFmtId="0" fontId="2" fillId="0" borderId="0" xfId="0" applyFont="1" applyFill="1" applyAlignment="1">
      <alignment horizontal="left" wrapText="1"/>
    </xf>
    <xf numFmtId="0" fontId="2" fillId="0" borderId="0" xfId="0" applyFont="1" applyFill="1" applyAlignment="1">
      <alignment horizontal="center" vertical="center"/>
    </xf>
    <xf numFmtId="3" fontId="2" fillId="0" borderId="0" xfId="0" applyNumberFormat="1" applyFont="1" applyFill="1" applyAlignment="1">
      <alignment horizontal="center" vertical="center"/>
    </xf>
    <xf numFmtId="0" fontId="8" fillId="2" borderId="1" xfId="0" applyFont="1" applyFill="1" applyBorder="1" applyAlignment="1">
      <alignment vertical="center" wrapText="1" readingOrder="1"/>
    </xf>
    <xf numFmtId="0" fontId="3" fillId="2" borderId="1" xfId="0" applyFont="1" applyFill="1" applyBorder="1" applyAlignment="1">
      <alignment vertical="center" wrapText="1" readingOrder="1"/>
    </xf>
    <xf numFmtId="3" fontId="3" fillId="2" borderId="1" xfId="1" applyNumberFormat="1" applyFont="1" applyFill="1" applyBorder="1" applyAlignment="1">
      <alignment vertical="center" wrapText="1" readingOrder="1"/>
    </xf>
    <xf numFmtId="3" fontId="4" fillId="2" borderId="9" xfId="0" applyNumberFormat="1" applyFont="1" applyFill="1" applyBorder="1" applyAlignment="1">
      <alignment vertical="center" wrapText="1" readingOrder="1"/>
    </xf>
    <xf numFmtId="4" fontId="5" fillId="2" borderId="1" xfId="0" applyNumberFormat="1" applyFont="1" applyFill="1" applyBorder="1" applyAlignment="1">
      <alignment vertical="center" wrapText="1" readingOrder="1"/>
    </xf>
    <xf numFmtId="4" fontId="4" fillId="0" borderId="1" xfId="0" applyNumberFormat="1" applyFont="1" applyFill="1" applyBorder="1" applyAlignment="1">
      <alignment vertical="center" wrapText="1" readingOrder="1"/>
    </xf>
    <xf numFmtId="3" fontId="4" fillId="2" borderId="1" xfId="0" applyNumberFormat="1" applyFont="1" applyFill="1" applyBorder="1" applyAlignment="1">
      <alignment vertical="center" wrapText="1" readingOrder="1"/>
    </xf>
    <xf numFmtId="2" fontId="5" fillId="2" borderId="1" xfId="0" applyNumberFormat="1" applyFont="1" applyFill="1" applyBorder="1" applyAlignment="1">
      <alignment vertical="center" wrapText="1" readingOrder="1"/>
    </xf>
    <xf numFmtId="0" fontId="8" fillId="2" borderId="9" xfId="0" applyFont="1" applyFill="1" applyBorder="1" applyAlignment="1">
      <alignment vertical="center" wrapText="1" readingOrder="1"/>
    </xf>
    <xf numFmtId="0" fontId="5" fillId="2" borderId="9" xfId="0" applyFont="1" applyFill="1" applyBorder="1" applyAlignment="1">
      <alignment vertical="center" wrapText="1" readingOrder="1"/>
    </xf>
    <xf numFmtId="4" fontId="5" fillId="2" borderId="9" xfId="0" applyNumberFormat="1" applyFont="1" applyFill="1" applyBorder="1" applyAlignment="1">
      <alignment vertical="center" wrapText="1" readingOrder="1"/>
    </xf>
    <xf numFmtId="4" fontId="4" fillId="2" borderId="1" xfId="0" applyNumberFormat="1" applyFont="1" applyFill="1" applyBorder="1" applyAlignment="1">
      <alignment vertical="center" wrapText="1" readingOrder="1"/>
    </xf>
    <xf numFmtId="3" fontId="5" fillId="2" borderId="1" xfId="0" applyNumberFormat="1" applyFont="1" applyFill="1" applyBorder="1" applyAlignment="1">
      <alignment vertical="center" wrapText="1" readingOrder="1"/>
    </xf>
    <xf numFmtId="4" fontId="4" fillId="2" borderId="9" xfId="0" applyNumberFormat="1" applyFont="1" applyFill="1" applyBorder="1" applyAlignment="1">
      <alignment vertical="center" wrapText="1" readingOrder="1"/>
    </xf>
    <xf numFmtId="9" fontId="4" fillId="0" borderId="1" xfId="2" applyFont="1" applyFill="1" applyBorder="1" applyAlignment="1">
      <alignment horizontal="center" vertical="center" wrapText="1" readingOrder="1"/>
    </xf>
    <xf numFmtId="0" fontId="1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11" fillId="2" borderId="1" xfId="0" applyFont="1" applyFill="1" applyBorder="1" applyAlignment="1">
      <alignment vertical="center" wrapText="1" readingOrder="1"/>
    </xf>
    <xf numFmtId="0" fontId="4" fillId="2" borderId="1" xfId="0" applyFont="1" applyFill="1" applyBorder="1" applyAlignment="1">
      <alignment horizontal="left" vertical="center" wrapText="1" indent="1" readingOrder="1"/>
    </xf>
    <xf numFmtId="0" fontId="3" fillId="2" borderId="1" xfId="0" applyFont="1" applyFill="1" applyBorder="1" applyAlignment="1">
      <alignment horizontal="justify" vertical="center" wrapText="1"/>
    </xf>
    <xf numFmtId="0" fontId="4" fillId="0" borderId="9" xfId="0" applyFont="1" applyFill="1" applyBorder="1" applyAlignment="1">
      <alignment horizontal="center" vertical="center" wrapText="1" readingOrder="1"/>
    </xf>
    <xf numFmtId="4" fontId="4" fillId="0" borderId="9" xfId="0" applyNumberFormat="1" applyFont="1" applyFill="1" applyBorder="1" applyAlignment="1">
      <alignment horizontal="center" vertical="center" wrapText="1" readingOrder="1"/>
    </xf>
    <xf numFmtId="0" fontId="4"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readingOrder="1"/>
    </xf>
    <xf numFmtId="9" fontId="5" fillId="2" borderId="1" xfId="2" applyFont="1" applyFill="1" applyBorder="1" applyAlignment="1">
      <alignment horizontal="center" vertical="center" wrapText="1"/>
    </xf>
    <xf numFmtId="0" fontId="4" fillId="2" borderId="1" xfId="0" applyFont="1" applyFill="1" applyBorder="1" applyAlignment="1">
      <alignment horizontal="left" vertical="center" wrapText="1"/>
    </xf>
    <xf numFmtId="9" fontId="4" fillId="2" borderId="1" xfId="2" applyFont="1" applyFill="1" applyBorder="1" applyAlignment="1">
      <alignment horizontal="center" vertical="center" wrapText="1"/>
    </xf>
    <xf numFmtId="3" fontId="3" fillId="2" borderId="13" xfId="1" applyNumberFormat="1" applyFont="1" applyFill="1" applyBorder="1" applyAlignment="1">
      <alignment vertical="center" wrapText="1" readingOrder="1"/>
    </xf>
    <xf numFmtId="0" fontId="3" fillId="2" borderId="9" xfId="0" applyFont="1" applyFill="1" applyBorder="1" applyAlignment="1">
      <alignment horizontal="center" vertical="center" wrapText="1"/>
    </xf>
    <xf numFmtId="0" fontId="3" fillId="2" borderId="9" xfId="0" applyFont="1" applyFill="1" applyBorder="1" applyAlignment="1">
      <alignment horizontal="left" vertical="center" wrapText="1"/>
    </xf>
    <xf numFmtId="9" fontId="4" fillId="0" borderId="9" xfId="0" applyNumberFormat="1" applyFont="1" applyFill="1" applyBorder="1" applyAlignment="1">
      <alignment horizontal="center" vertical="center" wrapText="1" readingOrder="1"/>
    </xf>
    <xf numFmtId="0" fontId="9" fillId="0" borderId="9" xfId="0" applyFont="1" applyFill="1" applyBorder="1" applyAlignment="1">
      <alignment horizontal="center" vertical="center" wrapText="1" readingOrder="1"/>
    </xf>
    <xf numFmtId="0" fontId="9" fillId="0" borderId="23" xfId="0" applyFont="1" applyFill="1" applyBorder="1" applyAlignment="1">
      <alignment horizontal="center" vertical="center" wrapText="1" readingOrder="1"/>
    </xf>
    <xf numFmtId="0" fontId="9" fillId="0" borderId="1" xfId="0" applyFont="1" applyFill="1" applyBorder="1" applyAlignment="1">
      <alignment horizontal="center" vertical="center" wrapText="1" readingOrder="1"/>
    </xf>
    <xf numFmtId="0" fontId="3" fillId="0" borderId="1" xfId="0" applyFont="1" applyBorder="1"/>
    <xf numFmtId="9" fontId="3" fillId="0" borderId="1" xfId="2" applyFont="1" applyBorder="1" applyAlignment="1">
      <alignment horizontal="center" vertical="center"/>
    </xf>
    <xf numFmtId="4" fontId="3" fillId="0" borderId="1" xfId="0" applyNumberFormat="1" applyFont="1" applyBorder="1" applyAlignment="1">
      <alignment horizontal="center" vertical="center"/>
    </xf>
    <xf numFmtId="0" fontId="3" fillId="0" borderId="1" xfId="0" applyFont="1" applyBorder="1" applyAlignment="1">
      <alignment wrapText="1"/>
    </xf>
    <xf numFmtId="0" fontId="3" fillId="0" borderId="1" xfId="0" applyFont="1" applyFill="1" applyBorder="1" applyAlignment="1">
      <alignment horizontal="left" vertical="center" wrapText="1"/>
    </xf>
    <xf numFmtId="0" fontId="4" fillId="2" borderId="1" xfId="0" applyFont="1" applyFill="1" applyBorder="1" applyAlignment="1">
      <alignment vertical="center" wrapText="1" readingOrder="1"/>
    </xf>
    <xf numFmtId="0" fontId="3" fillId="0" borderId="1" xfId="0" applyFont="1" applyBorder="1" applyAlignment="1">
      <alignment vertical="center" wrapText="1"/>
    </xf>
    <xf numFmtId="3" fontId="4"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left" vertical="center" wrapText="1"/>
    </xf>
    <xf numFmtId="4" fontId="4" fillId="2" borderId="1" xfId="0" applyNumberFormat="1" applyFont="1" applyFill="1" applyBorder="1" applyAlignment="1">
      <alignment horizontal="center" vertical="center" wrapText="1"/>
    </xf>
    <xf numFmtId="0" fontId="3" fillId="0" borderId="0" xfId="0" applyFont="1"/>
    <xf numFmtId="4" fontId="3" fillId="0" borderId="1" xfId="0" applyNumberFormat="1" applyFont="1" applyBorder="1" applyAlignment="1">
      <alignment horizontal="center" vertical="center" wrapText="1"/>
    </xf>
    <xf numFmtId="0" fontId="9" fillId="2" borderId="1" xfId="0" applyFont="1" applyFill="1" applyBorder="1" applyAlignment="1">
      <alignment vertical="center" wrapText="1" readingOrder="1"/>
    </xf>
    <xf numFmtId="0" fontId="9" fillId="2" borderId="10" xfId="0" applyFont="1" applyFill="1" applyBorder="1" applyAlignment="1">
      <alignment vertical="center" wrapText="1" readingOrder="1"/>
    </xf>
    <xf numFmtId="0" fontId="11" fillId="2" borderId="20" xfId="0" applyFont="1" applyFill="1" applyBorder="1" applyAlignment="1">
      <alignment vertical="center" wrapText="1" readingOrder="1"/>
    </xf>
    <xf numFmtId="0" fontId="8" fillId="2" borderId="1" xfId="0" applyFont="1" applyFill="1" applyBorder="1" applyAlignment="1">
      <alignment horizontal="center" vertical="center" wrapText="1" readingOrder="1"/>
    </xf>
    <xf numFmtId="0" fontId="11" fillId="2" borderId="1" xfId="0" applyFont="1" applyFill="1" applyBorder="1" applyAlignment="1">
      <alignment horizontal="center" vertical="center" wrapText="1"/>
    </xf>
    <xf numFmtId="0" fontId="11" fillId="2" borderId="1" xfId="0" applyFont="1" applyFill="1" applyBorder="1" applyAlignment="1" applyProtection="1">
      <alignment horizontal="center" vertical="center" wrapText="1"/>
    </xf>
    <xf numFmtId="0" fontId="11" fillId="2" borderId="4" xfId="0" applyFont="1" applyFill="1" applyBorder="1" applyAlignment="1">
      <alignment horizontal="center" vertical="center" wrapText="1"/>
    </xf>
    <xf numFmtId="0" fontId="19" fillId="0" borderId="0" xfId="0" applyFont="1"/>
    <xf numFmtId="0" fontId="14" fillId="4" borderId="3" xfId="0" applyFont="1" applyFill="1" applyBorder="1" applyAlignment="1">
      <alignment vertical="center" wrapText="1"/>
    </xf>
    <xf numFmtId="0" fontId="11" fillId="0" borderId="1" xfId="0" applyFont="1" applyBorder="1" applyAlignment="1">
      <alignment vertical="center"/>
    </xf>
    <xf numFmtId="0" fontId="11" fillId="0" borderId="0" xfId="0" applyFont="1" applyAlignment="1">
      <alignment vertical="center"/>
    </xf>
    <xf numFmtId="0" fontId="19" fillId="0" borderId="0" xfId="0" applyFont="1" applyAlignment="1">
      <alignment vertical="center"/>
    </xf>
    <xf numFmtId="4" fontId="13" fillId="6" borderId="0" xfId="0" applyNumberFormat="1" applyFont="1" applyFill="1" applyAlignment="1">
      <alignment horizontal="center"/>
    </xf>
    <xf numFmtId="0" fontId="11" fillId="2" borderId="1" xfId="0" applyFont="1" applyFill="1" applyBorder="1" applyAlignment="1">
      <alignment horizontal="center" vertical="center"/>
    </xf>
    <xf numFmtId="0" fontId="3" fillId="0" borderId="1" xfId="0" applyFont="1" applyFill="1" applyBorder="1" applyAlignment="1">
      <alignment vertical="center" wrapText="1"/>
    </xf>
    <xf numFmtId="0" fontId="3" fillId="2" borderId="1" xfId="0" applyFont="1" applyFill="1" applyBorder="1" applyAlignment="1">
      <alignment horizontal="center" vertical="center" wrapText="1"/>
    </xf>
    <xf numFmtId="43" fontId="4" fillId="0" borderId="1" xfId="1"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1" xfId="0" applyFont="1" applyFill="1" applyBorder="1" applyAlignment="1">
      <alignment vertical="center" wrapText="1" readingOrder="1"/>
    </xf>
    <xf numFmtId="9" fontId="4" fillId="2" borderId="1" xfId="0" applyNumberFormat="1" applyFont="1" applyFill="1" applyBorder="1" applyAlignment="1">
      <alignment horizontal="center" vertical="center" wrapText="1"/>
    </xf>
    <xf numFmtId="0" fontId="0" fillId="0" borderId="0" xfId="0" applyAlignment="1">
      <alignment vertical="center"/>
    </xf>
    <xf numFmtId="0" fontId="4"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10"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0" fontId="0" fillId="0" borderId="0" xfId="0" applyFill="1"/>
    <xf numFmtId="0" fontId="3" fillId="2" borderId="0" xfId="0" applyFont="1" applyFill="1" applyBorder="1" applyAlignment="1">
      <alignment vertical="center" wrapText="1" readingOrder="1"/>
    </xf>
    <xf numFmtId="0" fontId="19" fillId="0" borderId="0" xfId="0" applyFont="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9" fontId="4" fillId="2" borderId="10" xfId="2" applyFont="1" applyFill="1" applyBorder="1" applyAlignment="1">
      <alignment horizontal="center" vertical="center" wrapText="1"/>
    </xf>
    <xf numFmtId="9" fontId="4" fillId="2" borderId="10" xfId="0" applyNumberFormat="1" applyFont="1" applyFill="1" applyBorder="1" applyAlignment="1">
      <alignment horizontal="center" vertical="center" wrapText="1"/>
    </xf>
    <xf numFmtId="0" fontId="0" fillId="0" borderId="1" xfId="0" applyBorder="1"/>
    <xf numFmtId="0" fontId="3" fillId="0" borderId="0" xfId="0" applyFont="1" applyAlignment="1">
      <alignment vertical="center" readingOrder="1"/>
    </xf>
    <xf numFmtId="0" fontId="0" fillId="0" borderId="0" xfId="0" applyFont="1" applyFill="1"/>
    <xf numFmtId="0" fontId="11" fillId="0" borderId="1" xfId="0" applyFont="1" applyFill="1" applyBorder="1" applyAlignment="1">
      <alignment horizontal="center" vertical="center"/>
    </xf>
    <xf numFmtId="0" fontId="3" fillId="0" borderId="1" xfId="0" applyFont="1" applyFill="1" applyBorder="1" applyAlignment="1">
      <alignment horizontal="left" vertical="center"/>
    </xf>
    <xf numFmtId="2" fontId="3" fillId="0" borderId="1" xfId="0" applyNumberFormat="1" applyFont="1" applyFill="1" applyBorder="1" applyAlignment="1">
      <alignment horizontal="left" vertical="center" wrapText="1"/>
    </xf>
    <xf numFmtId="3" fontId="3" fillId="0" borderId="1" xfId="1" applyNumberFormat="1" applyFont="1" applyFill="1" applyBorder="1" applyAlignment="1">
      <alignment vertical="center" wrapText="1"/>
    </xf>
    <xf numFmtId="0" fontId="4" fillId="0" borderId="1" xfId="0" applyFont="1" applyFill="1" applyBorder="1" applyAlignment="1">
      <alignment vertical="center" wrapText="1"/>
    </xf>
    <xf numFmtId="4"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3" fontId="3" fillId="0" borderId="9" xfId="1" applyNumberFormat="1" applyFont="1" applyFill="1" applyBorder="1" applyAlignment="1">
      <alignment vertical="center" wrapText="1"/>
    </xf>
    <xf numFmtId="9" fontId="5" fillId="2" borderId="9" xfId="2" applyFont="1" applyFill="1" applyBorder="1" applyAlignment="1">
      <alignment horizontal="center" vertical="center" wrapText="1"/>
    </xf>
    <xf numFmtId="9" fontId="4" fillId="2" borderId="24" xfId="2" applyFont="1" applyFill="1" applyBorder="1" applyAlignment="1">
      <alignment horizontal="center" vertical="center" wrapText="1"/>
    </xf>
    <xf numFmtId="0" fontId="3" fillId="0" borderId="9" xfId="0" applyFont="1" applyBorder="1" applyAlignment="1">
      <alignment vertical="center" wrapText="1"/>
    </xf>
    <xf numFmtId="0" fontId="3" fillId="2" borderId="1" xfId="0" applyFont="1" applyFill="1" applyBorder="1" applyAlignment="1">
      <alignment horizontal="left" vertical="center" wrapText="1"/>
    </xf>
    <xf numFmtId="10" fontId="4" fillId="2" borderId="1" xfId="0" applyNumberFormat="1" applyFont="1" applyFill="1" applyBorder="1" applyAlignment="1">
      <alignment vertical="center" wrapText="1" readingOrder="1"/>
    </xf>
    <xf numFmtId="10" fontId="4" fillId="0" borderId="9" xfId="0" applyNumberFormat="1" applyFont="1" applyFill="1" applyBorder="1" applyAlignment="1">
      <alignment vertical="center" wrapText="1" readingOrder="1"/>
    </xf>
    <xf numFmtId="10" fontId="4" fillId="0" borderId="1" xfId="0" applyNumberFormat="1" applyFont="1" applyFill="1" applyBorder="1" applyAlignment="1">
      <alignment vertical="center" wrapText="1" readingOrder="1"/>
    </xf>
    <xf numFmtId="10" fontId="5" fillId="2" borderId="1" xfId="2" applyNumberFormat="1" applyFont="1" applyFill="1" applyBorder="1" applyAlignment="1">
      <alignment vertical="center" wrapText="1" readingOrder="1"/>
    </xf>
    <xf numFmtId="10" fontId="4" fillId="2" borderId="9" xfId="0" applyNumberFormat="1" applyFont="1" applyFill="1" applyBorder="1" applyAlignment="1">
      <alignment vertical="center" wrapText="1" readingOrder="1"/>
    </xf>
    <xf numFmtId="10" fontId="4" fillId="2" borderId="1" xfId="2" applyNumberFormat="1" applyFont="1" applyFill="1" applyBorder="1" applyAlignment="1">
      <alignment vertical="center" wrapText="1" readingOrder="1"/>
    </xf>
    <xf numFmtId="10" fontId="5" fillId="2" borderId="1" xfId="0" applyNumberFormat="1" applyFont="1" applyFill="1" applyBorder="1" applyAlignment="1">
      <alignment vertical="center" wrapText="1" readingOrder="1"/>
    </xf>
    <xf numFmtId="9" fontId="5" fillId="2" borderId="10" xfId="2"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0" borderId="7" xfId="0" applyNumberFormat="1" applyFont="1" applyFill="1" applyBorder="1" applyAlignment="1">
      <alignment horizontal="center" vertical="center" wrapText="1" readingOrder="1"/>
    </xf>
    <xf numFmtId="9" fontId="3" fillId="0" borderId="7" xfId="2" applyFont="1" applyBorder="1" applyAlignment="1">
      <alignment horizontal="center" vertical="center"/>
    </xf>
    <xf numFmtId="9" fontId="4" fillId="0" borderId="7" xfId="2" applyFont="1" applyFill="1" applyBorder="1" applyAlignment="1">
      <alignment horizontal="center" vertical="center"/>
    </xf>
    <xf numFmtId="43" fontId="4" fillId="0" borderId="7" xfId="1" applyFont="1" applyFill="1" applyBorder="1" applyAlignment="1">
      <alignment horizontal="center" vertical="center"/>
    </xf>
    <xf numFmtId="0" fontId="3" fillId="0" borderId="1" xfId="0" applyFont="1" applyFill="1" applyBorder="1" applyAlignment="1">
      <alignment vertical="center" wrapText="1" readingOrder="1"/>
    </xf>
    <xf numFmtId="3" fontId="3" fillId="0" borderId="1" xfId="1" applyNumberFormat="1" applyFont="1" applyFill="1" applyBorder="1" applyAlignment="1">
      <alignment vertical="center" wrapText="1" readingOrder="1"/>
    </xf>
    <xf numFmtId="0" fontId="3" fillId="0" borderId="7" xfId="0" applyFont="1" applyFill="1" applyBorder="1" applyAlignment="1">
      <alignment vertical="center" wrapText="1"/>
    </xf>
    <xf numFmtId="0" fontId="3" fillId="0" borderId="9" xfId="0" applyFont="1" applyFill="1" applyBorder="1" applyAlignment="1">
      <alignment horizontal="left" vertical="center" wrapText="1"/>
    </xf>
    <xf numFmtId="10" fontId="4" fillId="0" borderId="9" xfId="0" applyNumberFormat="1" applyFont="1" applyFill="1" applyBorder="1" applyAlignment="1">
      <alignment vertical="center" wrapText="1"/>
    </xf>
    <xf numFmtId="0" fontId="5" fillId="0" borderId="1" xfId="0" applyFont="1" applyFill="1" applyBorder="1" applyAlignment="1">
      <alignment horizontal="left" vertical="center" wrapText="1" readingOrder="1"/>
    </xf>
    <xf numFmtId="0" fontId="3" fillId="0" borderId="1" xfId="0" applyFont="1" applyFill="1" applyBorder="1" applyAlignment="1">
      <alignment horizontal="justify" vertical="center" wrapText="1"/>
    </xf>
    <xf numFmtId="0" fontId="20" fillId="3" borderId="2" xfId="0" applyFont="1" applyFill="1" applyBorder="1" applyAlignment="1">
      <alignment horizontal="center" vertical="center" wrapText="1"/>
    </xf>
    <xf numFmtId="0" fontId="20" fillId="3" borderId="23" xfId="0" applyFont="1" applyFill="1" applyBorder="1" applyAlignment="1">
      <alignment horizontal="center" vertical="center"/>
    </xf>
    <xf numFmtId="0" fontId="20" fillId="3" borderId="1" xfId="0" applyFont="1" applyFill="1" applyBorder="1" applyAlignment="1">
      <alignment horizontal="left" vertical="center"/>
    </xf>
    <xf numFmtId="0" fontId="6" fillId="2" borderId="1" xfId="0" applyFont="1" applyFill="1" applyBorder="1" applyAlignment="1">
      <alignment horizontal="center" vertical="center" wrapText="1"/>
    </xf>
    <xf numFmtId="3" fontId="21" fillId="2" borderId="1" xfId="1" applyNumberFormat="1" applyFont="1" applyFill="1" applyBorder="1" applyAlignment="1">
      <alignment horizontal="left" vertical="center" wrapText="1"/>
    </xf>
    <xf numFmtId="4" fontId="21" fillId="2" borderId="1" xfId="1" applyNumberFormat="1" applyFont="1" applyFill="1" applyBorder="1" applyAlignment="1">
      <alignment horizontal="center" vertical="center" wrapText="1"/>
    </xf>
    <xf numFmtId="3" fontId="22" fillId="2" borderId="1" xfId="0" applyNumberFormat="1" applyFont="1" applyFill="1" applyBorder="1" applyAlignment="1">
      <alignment horizontal="left" vertical="center" wrapText="1"/>
    </xf>
    <xf numFmtId="10" fontId="23" fillId="2" borderId="1" xfId="2" applyNumberFormat="1" applyFont="1" applyFill="1" applyBorder="1" applyAlignment="1">
      <alignment horizontal="center" vertical="center" wrapText="1"/>
    </xf>
    <xf numFmtId="4"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3" fontId="21" fillId="2" borderId="1" xfId="1" applyNumberFormat="1" applyFont="1" applyFill="1" applyBorder="1" applyAlignment="1">
      <alignment horizontal="center" vertical="center" wrapText="1"/>
    </xf>
    <xf numFmtId="10" fontId="21" fillId="0" borderId="1" xfId="2" applyNumberFormat="1" applyFont="1" applyFill="1" applyBorder="1" applyAlignment="1">
      <alignment horizontal="center" vertical="center" wrapText="1"/>
    </xf>
    <xf numFmtId="10" fontId="23" fillId="0" borderId="1" xfId="2" applyNumberFormat="1" applyFont="1" applyFill="1" applyBorder="1" applyAlignment="1">
      <alignment horizontal="center" vertical="center" wrapText="1"/>
    </xf>
    <xf numFmtId="4" fontId="22" fillId="0" borderId="1" xfId="1" applyNumberFormat="1" applyFont="1" applyFill="1" applyBorder="1" applyAlignment="1">
      <alignment horizontal="center" vertical="center"/>
    </xf>
    <xf numFmtId="4" fontId="21" fillId="2" borderId="1" xfId="0" applyNumberFormat="1" applyFont="1" applyFill="1" applyBorder="1" applyAlignment="1">
      <alignment horizontal="center" vertical="center" wrapText="1"/>
    </xf>
    <xf numFmtId="3" fontId="21" fillId="2" borderId="1" xfId="0" applyNumberFormat="1" applyFont="1" applyFill="1" applyBorder="1" applyAlignment="1">
      <alignment horizontal="left" vertical="center" wrapText="1"/>
    </xf>
    <xf numFmtId="0" fontId="26" fillId="2" borderId="1" xfId="0" applyFont="1" applyFill="1" applyBorder="1" applyAlignment="1">
      <alignment horizontal="left" vertical="center" wrapText="1"/>
    </xf>
    <xf numFmtId="4" fontId="23" fillId="2" borderId="1" xfId="0" applyNumberFormat="1" applyFont="1" applyFill="1" applyBorder="1" applyAlignment="1">
      <alignment vertical="center" wrapText="1"/>
    </xf>
    <xf numFmtId="4" fontId="23" fillId="0" borderId="1" xfId="0" applyNumberFormat="1" applyFont="1" applyFill="1" applyBorder="1" applyAlignment="1">
      <alignment horizontal="center" vertical="center" wrapText="1"/>
    </xf>
    <xf numFmtId="0" fontId="21" fillId="0" borderId="7" xfId="0" applyFont="1" applyBorder="1" applyAlignment="1">
      <alignment vertical="center" wrapText="1"/>
    </xf>
    <xf numFmtId="0" fontId="26" fillId="2" borderId="10" xfId="0" applyFont="1" applyFill="1" applyBorder="1" applyAlignment="1">
      <alignment horizontal="left" vertical="center" wrapText="1"/>
    </xf>
    <xf numFmtId="0" fontId="21" fillId="2" borderId="13" xfId="0" applyFont="1" applyFill="1" applyBorder="1" applyAlignment="1">
      <alignment horizontal="center" vertical="center" wrapText="1"/>
    </xf>
    <xf numFmtId="0" fontId="6" fillId="2" borderId="1" xfId="0" applyFont="1" applyFill="1" applyBorder="1" applyAlignment="1">
      <alignment horizontal="left" vertical="center" wrapText="1"/>
    </xf>
    <xf numFmtId="4" fontId="23" fillId="2" borderId="7" xfId="0" applyNumberFormat="1" applyFont="1" applyFill="1" applyBorder="1" applyAlignment="1">
      <alignment horizontal="center" vertical="center" wrapText="1"/>
    </xf>
    <xf numFmtId="4" fontId="23" fillId="2" borderId="7" xfId="0" applyNumberFormat="1" applyFont="1" applyFill="1" applyBorder="1" applyAlignment="1">
      <alignment horizontal="left" vertical="center" wrapText="1"/>
    </xf>
    <xf numFmtId="0" fontId="26" fillId="2" borderId="17"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6" fillId="2" borderId="10" xfId="0" applyFont="1" applyFill="1" applyBorder="1" applyAlignment="1">
      <alignment horizontal="center" vertical="center" wrapText="1"/>
    </xf>
    <xf numFmtId="2" fontId="22" fillId="2" borderId="1" xfId="0" applyNumberFormat="1" applyFont="1" applyFill="1" applyBorder="1" applyAlignment="1">
      <alignment horizontal="left"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0" fillId="0" borderId="0" xfId="0" applyFill="1" applyBorder="1"/>
    <xf numFmtId="4" fontId="23" fillId="2" borderId="0" xfId="0" applyNumberFormat="1" applyFont="1" applyFill="1" applyAlignment="1">
      <alignment horizontal="left" vertical="center" wrapText="1"/>
    </xf>
    <xf numFmtId="2" fontId="23" fillId="0" borderId="1" xfId="0" applyNumberFormat="1" applyFont="1" applyBorder="1" applyAlignment="1">
      <alignment horizontal="left" vertical="center" wrapText="1"/>
    </xf>
    <xf numFmtId="10" fontId="22" fillId="0" borderId="1" xfId="0" applyNumberFormat="1" applyFont="1" applyBorder="1" applyAlignment="1">
      <alignment horizontal="left" vertical="center" wrapText="1"/>
    </xf>
    <xf numFmtId="10" fontId="22" fillId="2" borderId="1" xfId="0" applyNumberFormat="1" applyFont="1" applyFill="1" applyBorder="1" applyAlignment="1">
      <alignment horizontal="left" vertical="center" wrapText="1"/>
    </xf>
    <xf numFmtId="10" fontId="22" fillId="2" borderId="7" xfId="0" applyNumberFormat="1" applyFont="1" applyFill="1" applyBorder="1" applyAlignment="1">
      <alignment horizontal="left" vertical="center" wrapText="1"/>
    </xf>
    <xf numFmtId="3" fontId="21" fillId="0" borderId="1" xfId="1" applyNumberFormat="1" applyFont="1" applyFill="1" applyBorder="1" applyAlignment="1">
      <alignment horizontal="center" vertical="center" wrapText="1"/>
    </xf>
    <xf numFmtId="3" fontId="22" fillId="0" borderId="1" xfId="0" applyNumberFormat="1" applyFont="1" applyBorder="1" applyAlignment="1">
      <alignment horizontal="left" vertical="center" wrapText="1"/>
    </xf>
    <xf numFmtId="4" fontId="21" fillId="0" borderId="1" xfId="1" applyNumberFormat="1" applyFont="1" applyFill="1" applyBorder="1" applyAlignment="1">
      <alignment horizontal="center" vertical="center" wrapText="1"/>
    </xf>
    <xf numFmtId="4" fontId="23" fillId="0" borderId="7" xfId="0" applyNumberFormat="1" applyFont="1" applyBorder="1" applyAlignment="1">
      <alignment horizontal="center" vertical="center" wrapText="1"/>
    </xf>
    <xf numFmtId="4" fontId="23" fillId="0" borderId="7" xfId="0" applyNumberFormat="1" applyFont="1" applyBorder="1" applyAlignment="1">
      <alignment horizontal="left" vertical="center" wrapText="1"/>
    </xf>
    <xf numFmtId="3" fontId="21" fillId="2" borderId="21" xfId="1" applyNumberFormat="1" applyFont="1" applyFill="1" applyBorder="1" applyAlignment="1">
      <alignment horizontal="center" vertical="center" wrapText="1"/>
    </xf>
    <xf numFmtId="3" fontId="22" fillId="2" borderId="21" xfId="0" applyNumberFormat="1" applyFont="1" applyFill="1" applyBorder="1" applyAlignment="1">
      <alignment horizontal="left" vertical="center" wrapText="1"/>
    </xf>
    <xf numFmtId="10" fontId="23" fillId="2" borderId="21" xfId="2" applyNumberFormat="1" applyFont="1" applyFill="1" applyBorder="1" applyAlignment="1">
      <alignment horizontal="center" vertical="center" wrapText="1"/>
    </xf>
    <xf numFmtId="10" fontId="22" fillId="2" borderId="1" xfId="2" applyNumberFormat="1" applyFont="1" applyFill="1" applyBorder="1" applyAlignment="1">
      <alignment horizontal="center" vertical="center" wrapText="1"/>
    </xf>
    <xf numFmtId="3" fontId="21" fillId="0" borderId="1" xfId="1" applyNumberFormat="1" applyFont="1" applyFill="1" applyBorder="1" applyAlignment="1">
      <alignment horizontal="left" vertical="center" wrapText="1"/>
    </xf>
    <xf numFmtId="4" fontId="22" fillId="2" borderId="1" xfId="0" applyNumberFormat="1" applyFont="1" applyFill="1" applyBorder="1" applyAlignment="1">
      <alignment horizontal="center" vertical="center" wrapText="1"/>
    </xf>
    <xf numFmtId="3" fontId="22" fillId="2" borderId="1" xfId="0" applyNumberFormat="1" applyFont="1" applyFill="1" applyBorder="1" applyAlignment="1">
      <alignment horizontal="center" vertical="center" wrapText="1"/>
    </xf>
    <xf numFmtId="0" fontId="26" fillId="0" borderId="0" xfId="0" applyFont="1"/>
    <xf numFmtId="0" fontId="26" fillId="0" borderId="0" xfId="0" applyFont="1" applyAlignment="1">
      <alignment horizontal="center"/>
    </xf>
    <xf numFmtId="10" fontId="21" fillId="2" borderId="1" xfId="2"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4" fontId="21" fillId="2" borderId="9" xfId="1" applyNumberFormat="1" applyFont="1" applyFill="1" applyBorder="1" applyAlignment="1">
      <alignment horizontal="center" vertical="center" wrapText="1"/>
    </xf>
    <xf numFmtId="4" fontId="23" fillId="2" borderId="23"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0" xfId="0" applyFont="1" applyFill="1" applyAlignment="1">
      <alignment horizontal="center" vertical="center" wrapText="1"/>
    </xf>
    <xf numFmtId="0" fontId="21" fillId="0" borderId="21" xfId="0" applyFont="1" applyFill="1" applyBorder="1" applyAlignment="1">
      <alignment horizontal="left" vertical="center" wrapText="1"/>
    </xf>
    <xf numFmtId="0" fontId="22" fillId="0" borderId="1" xfId="0" applyFont="1" applyFill="1" applyBorder="1" applyAlignment="1">
      <alignment horizontal="left" vertical="center" wrapText="1"/>
    </xf>
    <xf numFmtId="4" fontId="4" fillId="2"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4" fontId="4" fillId="2" borderId="9" xfId="0" applyNumberFormat="1" applyFont="1" applyFill="1" applyBorder="1" applyAlignment="1">
      <alignment horizontal="right" vertical="center" wrapText="1"/>
    </xf>
    <xf numFmtId="4" fontId="10" fillId="8" borderId="5" xfId="1" applyNumberFormat="1" applyFont="1" applyFill="1" applyBorder="1" applyAlignment="1">
      <alignment horizontal="center" vertical="center" wrapText="1"/>
    </xf>
    <xf numFmtId="1" fontId="10" fillId="8" borderId="6" xfId="0" applyNumberFormat="1" applyFont="1" applyFill="1" applyBorder="1" applyAlignment="1">
      <alignment horizontal="center" vertical="center" wrapText="1"/>
    </xf>
    <xf numFmtId="4" fontId="10" fillId="8" borderId="1" xfId="0" applyNumberFormat="1" applyFont="1" applyFill="1" applyBorder="1" applyAlignment="1">
      <alignment horizontal="center" vertical="center"/>
    </xf>
    <xf numFmtId="0" fontId="10" fillId="8" borderId="1" xfId="0" applyFont="1" applyFill="1" applyBorder="1" applyAlignment="1">
      <alignment horizontal="center" vertical="center"/>
    </xf>
    <xf numFmtId="0" fontId="6" fillId="0" borderId="1" xfId="0" applyFont="1" applyBorder="1" applyAlignment="1">
      <alignment horizontal="left" vertical="center" wrapText="1"/>
    </xf>
    <xf numFmtId="0" fontId="6" fillId="2" borderId="21" xfId="0" applyFont="1" applyFill="1" applyBorder="1" applyAlignment="1">
      <alignment horizontal="left" vertical="center" wrapText="1"/>
    </xf>
    <xf numFmtId="0" fontId="12"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164" fontId="12" fillId="7" borderId="1" xfId="1" applyNumberFormat="1" applyFont="1" applyFill="1" applyBorder="1" applyAlignment="1">
      <alignment horizontal="center" vertical="center" wrapText="1"/>
    </xf>
    <xf numFmtId="0" fontId="9" fillId="4" borderId="26" xfId="0" applyFont="1" applyFill="1" applyBorder="1" applyAlignment="1">
      <alignment horizontal="center" vertical="center" wrapText="1"/>
    </xf>
    <xf numFmtId="4" fontId="16" fillId="4" borderId="1" xfId="1" applyNumberFormat="1" applyFont="1" applyFill="1" applyBorder="1" applyAlignment="1">
      <alignment horizontal="center" vertical="center" wrapText="1"/>
    </xf>
    <xf numFmtId="0" fontId="10" fillId="2" borderId="13" xfId="0" applyFont="1" applyFill="1" applyBorder="1" applyAlignment="1">
      <alignment vertical="center" readingOrder="1"/>
    </xf>
    <xf numFmtId="0" fontId="0" fillId="2" borderId="0" xfId="0" applyFill="1"/>
    <xf numFmtId="2" fontId="28" fillId="8" borderId="15"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4" fontId="23" fillId="2" borderId="7" xfId="0" applyNumberFormat="1" applyFont="1" applyFill="1" applyBorder="1" applyAlignment="1">
      <alignment horizontal="right" vertical="center" wrapText="1"/>
    </xf>
    <xf numFmtId="0" fontId="0" fillId="9" borderId="0" xfId="0" applyFill="1"/>
    <xf numFmtId="3" fontId="6" fillId="2" borderId="1" xfId="1" applyNumberFormat="1" applyFont="1" applyFill="1" applyBorder="1" applyAlignment="1">
      <alignment horizontal="left" vertical="center" wrapText="1"/>
    </xf>
    <xf numFmtId="4" fontId="22" fillId="0" borderId="1" xfId="0" applyNumberFormat="1" applyFont="1" applyBorder="1" applyAlignment="1">
      <alignment horizontal="right" vertical="center" wrapText="1"/>
    </xf>
    <xf numFmtId="0" fontId="20" fillId="7" borderId="1" xfId="0" applyFont="1" applyFill="1" applyBorder="1" applyAlignment="1">
      <alignment horizontal="center" vertical="center"/>
    </xf>
    <xf numFmtId="0" fontId="20" fillId="7" borderId="1" xfId="0" applyFont="1" applyFill="1" applyBorder="1" applyAlignment="1">
      <alignment horizontal="center" vertical="center" wrapText="1"/>
    </xf>
    <xf numFmtId="164" fontId="20" fillId="7" borderId="1" xfId="1" applyNumberFormat="1" applyFont="1" applyFill="1" applyBorder="1" applyAlignment="1">
      <alignment horizontal="center" vertical="center" wrapText="1"/>
    </xf>
    <xf numFmtId="3" fontId="30" fillId="8" borderId="1" xfId="1" applyNumberFormat="1" applyFont="1" applyFill="1" applyBorder="1" applyAlignment="1">
      <alignment horizontal="center" vertical="center" wrapText="1"/>
    </xf>
    <xf numFmtId="3" fontId="30" fillId="8" borderId="1" xfId="0" applyNumberFormat="1" applyFont="1" applyFill="1" applyBorder="1" applyAlignment="1">
      <alignment horizontal="left" vertical="center"/>
    </xf>
    <xf numFmtId="2" fontId="30" fillId="8" borderId="1" xfId="0" applyNumberFormat="1" applyFont="1" applyFill="1" applyBorder="1" applyAlignment="1">
      <alignment horizontal="center" vertical="center" wrapText="1"/>
    </xf>
    <xf numFmtId="4" fontId="30" fillId="8" borderId="1" xfId="1" applyNumberFormat="1" applyFont="1" applyFill="1" applyBorder="1" applyAlignment="1">
      <alignment horizontal="center" vertical="center" wrapText="1"/>
    </xf>
    <xf numFmtId="3" fontId="30" fillId="8" borderId="1" xfId="1" applyNumberFormat="1" applyFont="1" applyFill="1" applyBorder="1" applyAlignment="1">
      <alignment horizontal="left" vertical="center" wrapText="1"/>
    </xf>
    <xf numFmtId="164" fontId="30" fillId="8" borderId="9" xfId="1" applyNumberFormat="1" applyFont="1" applyFill="1" applyBorder="1" applyAlignment="1">
      <alignment horizontal="center" vertical="center" wrapText="1"/>
    </xf>
    <xf numFmtId="0" fontId="30" fillId="8" borderId="9" xfId="0" applyFont="1" applyFill="1" applyBorder="1" applyAlignment="1">
      <alignment horizontal="center" vertical="center" wrapText="1"/>
    </xf>
    <xf numFmtId="4" fontId="30" fillId="8" borderId="9" xfId="0" applyNumberFormat="1" applyFont="1" applyFill="1" applyBorder="1" applyAlignment="1">
      <alignment horizontal="center" vertical="center" wrapText="1"/>
    </xf>
    <xf numFmtId="3" fontId="30" fillId="8" borderId="14" xfId="1" applyNumberFormat="1" applyFont="1" applyFill="1" applyBorder="1" applyAlignment="1">
      <alignment horizontal="center" vertical="center" wrapText="1"/>
    </xf>
    <xf numFmtId="3" fontId="30" fillId="8" borderId="14" xfId="0" applyNumberFormat="1" applyFont="1" applyFill="1" applyBorder="1" applyAlignment="1">
      <alignment horizontal="left" vertical="center"/>
    </xf>
    <xf numFmtId="2" fontId="30" fillId="8" borderId="14" xfId="0" applyNumberFormat="1" applyFont="1" applyFill="1" applyBorder="1" applyAlignment="1">
      <alignment horizontal="center" vertical="center" wrapText="1"/>
    </xf>
    <xf numFmtId="2" fontId="30" fillId="8" borderId="15" xfId="0" applyNumberFormat="1" applyFont="1" applyFill="1" applyBorder="1" applyAlignment="1">
      <alignment horizontal="center" vertical="center" wrapText="1"/>
    </xf>
    <xf numFmtId="4" fontId="30" fillId="8" borderId="14" xfId="1" applyNumberFormat="1" applyFont="1" applyFill="1" applyBorder="1" applyAlignment="1">
      <alignment horizontal="center" vertical="center" wrapText="1"/>
    </xf>
    <xf numFmtId="3" fontId="30" fillId="8" borderId="15" xfId="1" applyNumberFormat="1" applyFont="1" applyFill="1" applyBorder="1" applyAlignment="1">
      <alignment horizontal="left" vertical="center" wrapText="1"/>
    </xf>
    <xf numFmtId="2" fontId="30" fillId="8" borderId="16" xfId="0" applyNumberFormat="1" applyFont="1" applyFill="1" applyBorder="1" applyAlignment="1">
      <alignment horizontal="center" vertical="center" wrapText="1"/>
    </xf>
    <xf numFmtId="3" fontId="20" fillId="8" borderId="14" xfId="1" applyNumberFormat="1" applyFont="1" applyFill="1" applyBorder="1" applyAlignment="1">
      <alignment horizontal="center" vertical="center" wrapText="1"/>
    </xf>
    <xf numFmtId="43" fontId="32" fillId="4" borderId="1" xfId="0" applyNumberFormat="1" applyFont="1" applyFill="1" applyBorder="1" applyAlignment="1">
      <alignment vertical="center"/>
    </xf>
    <xf numFmtId="0" fontId="32" fillId="4" borderId="1" xfId="0" applyFont="1" applyFill="1" applyBorder="1" applyAlignment="1">
      <alignment vertical="center"/>
    </xf>
    <xf numFmtId="4" fontId="32" fillId="4" borderId="1" xfId="0" applyNumberFormat="1" applyFont="1" applyFill="1" applyBorder="1" applyAlignment="1">
      <alignment vertical="center"/>
    </xf>
    <xf numFmtId="0" fontId="31" fillId="4" borderId="0" xfId="0" applyFont="1" applyFill="1" applyBorder="1" applyAlignment="1">
      <alignment horizontal="center" vertical="center" wrapText="1" readingOrder="1"/>
    </xf>
    <xf numFmtId="4" fontId="31" fillId="4" borderId="0" xfId="0" applyNumberFormat="1" applyFont="1" applyFill="1" applyBorder="1" applyAlignment="1">
      <alignment horizontal="center" vertical="center" wrapText="1" readingOrder="1"/>
    </xf>
    <xf numFmtId="0" fontId="30" fillId="8" borderId="1" xfId="0" applyFont="1" applyFill="1" applyBorder="1" applyAlignment="1">
      <alignment horizontal="center" vertical="center" readingOrder="1"/>
    </xf>
    <xf numFmtId="4" fontId="30" fillId="8" borderId="1" xfId="0" applyNumberFormat="1" applyFont="1" applyFill="1" applyBorder="1" applyAlignment="1">
      <alignment horizontal="center" vertical="center" readingOrder="1"/>
    </xf>
    <xf numFmtId="3" fontId="30" fillId="8" borderId="1" xfId="1" applyNumberFormat="1" applyFont="1" applyFill="1" applyBorder="1" applyAlignment="1">
      <alignment horizontal="center" vertical="center" wrapText="1" readingOrder="1"/>
    </xf>
    <xf numFmtId="3" fontId="30" fillId="8" borderId="1" xfId="0" applyNumberFormat="1" applyFont="1" applyFill="1" applyBorder="1" applyAlignment="1">
      <alignment horizontal="center" vertical="center" readingOrder="1"/>
    </xf>
    <xf numFmtId="2" fontId="30" fillId="8" borderId="1" xfId="0" applyNumberFormat="1" applyFont="1" applyFill="1" applyBorder="1" applyAlignment="1">
      <alignment horizontal="center" vertical="center" wrapText="1" readingOrder="1"/>
    </xf>
    <xf numFmtId="0" fontId="28" fillId="7" borderId="1" xfId="0" applyFont="1" applyFill="1" applyBorder="1" applyAlignment="1">
      <alignment horizontal="center" vertical="center"/>
    </xf>
    <xf numFmtId="0" fontId="28" fillId="7" borderId="1" xfId="0" applyFont="1" applyFill="1" applyBorder="1" applyAlignment="1">
      <alignment horizontal="center" vertical="center" wrapText="1"/>
    </xf>
    <xf numFmtId="164" fontId="28" fillId="7" borderId="1" xfId="1" applyNumberFormat="1" applyFont="1" applyFill="1" applyBorder="1" applyAlignment="1">
      <alignment horizontal="center" vertical="center" wrapText="1"/>
    </xf>
    <xf numFmtId="3" fontId="9" fillId="0" borderId="1" xfId="0" applyNumberFormat="1" applyFont="1" applyFill="1" applyBorder="1" applyAlignment="1">
      <alignment horizontal="left" vertical="center" wrapText="1"/>
    </xf>
    <xf numFmtId="4" fontId="21" fillId="2" borderId="1" xfId="1" applyNumberFormat="1" applyFont="1" applyFill="1" applyBorder="1" applyAlignment="1">
      <alignment horizontal="right" vertical="center" wrapText="1"/>
    </xf>
    <xf numFmtId="4" fontId="28" fillId="8" borderId="13" xfId="0" applyNumberFormat="1" applyFont="1" applyFill="1" applyBorder="1" applyAlignment="1">
      <alignment horizontal="center" vertical="center"/>
    </xf>
    <xf numFmtId="0" fontId="35" fillId="8" borderId="10" xfId="0" applyFont="1" applyFill="1" applyBorder="1" applyAlignment="1">
      <alignment vertical="center" wrapText="1" readingOrder="1"/>
    </xf>
    <xf numFmtId="3" fontId="36" fillId="8" borderId="13" xfId="0" applyNumberFormat="1" applyFont="1" applyFill="1" applyBorder="1" applyAlignment="1">
      <alignment vertical="center" readingOrder="1"/>
    </xf>
    <xf numFmtId="10" fontId="36" fillId="8" borderId="13" xfId="0" applyNumberFormat="1" applyFont="1" applyFill="1" applyBorder="1" applyAlignment="1">
      <alignment vertical="center" readingOrder="1"/>
    </xf>
    <xf numFmtId="10" fontId="36" fillId="8" borderId="14" xfId="1" applyNumberFormat="1" applyFont="1" applyFill="1" applyBorder="1" applyAlignment="1">
      <alignment vertical="center" wrapText="1" readingOrder="1"/>
    </xf>
    <xf numFmtId="3" fontId="36" fillId="8" borderId="14" xfId="0" applyNumberFormat="1" applyFont="1" applyFill="1" applyBorder="1" applyAlignment="1">
      <alignment vertical="center" readingOrder="1"/>
    </xf>
    <xf numFmtId="4" fontId="36" fillId="8" borderId="13" xfId="0" applyNumberFormat="1" applyFont="1" applyFill="1" applyBorder="1" applyAlignment="1">
      <alignment vertical="center" readingOrder="1"/>
    </xf>
    <xf numFmtId="4" fontId="36" fillId="8" borderId="13" xfId="0" applyNumberFormat="1" applyFont="1" applyFill="1" applyBorder="1" applyAlignment="1">
      <alignment horizontal="center" vertical="center"/>
    </xf>
    <xf numFmtId="2" fontId="34" fillId="8" borderId="15" xfId="0" applyNumberFormat="1" applyFont="1" applyFill="1" applyBorder="1" applyAlignment="1">
      <alignment horizontal="center" vertical="center" wrapText="1"/>
    </xf>
    <xf numFmtId="0" fontId="34" fillId="8" borderId="13" xfId="0" applyFont="1" applyFill="1" applyBorder="1" applyAlignment="1">
      <alignment horizontal="center" vertical="center" readingOrder="1"/>
    </xf>
    <xf numFmtId="4" fontId="34" fillId="8" borderId="13" xfId="0" applyNumberFormat="1" applyFont="1" applyFill="1" applyBorder="1" applyAlignment="1">
      <alignment horizontal="center" vertical="center" readingOrder="1"/>
    </xf>
    <xf numFmtId="10" fontId="34" fillId="8" borderId="14" xfId="1" applyNumberFormat="1" applyFont="1" applyFill="1" applyBorder="1" applyAlignment="1">
      <alignment horizontal="center" vertical="center" wrapText="1" readingOrder="1"/>
    </xf>
    <xf numFmtId="10" fontId="34" fillId="8" borderId="14" xfId="0" applyNumberFormat="1" applyFont="1" applyFill="1" applyBorder="1" applyAlignment="1">
      <alignment horizontal="center" vertical="center" readingOrder="1"/>
    </xf>
    <xf numFmtId="4" fontId="30" fillId="8" borderId="1" xfId="0" applyNumberFormat="1" applyFont="1" applyFill="1" applyBorder="1" applyAlignment="1">
      <alignment horizontal="right" vertical="center" readingOrder="1"/>
    </xf>
    <xf numFmtId="4" fontId="5" fillId="2" borderId="1" xfId="0" applyNumberFormat="1" applyFont="1" applyFill="1" applyBorder="1" applyAlignment="1">
      <alignment horizontal="right" vertical="center" wrapText="1" readingOrder="1"/>
    </xf>
    <xf numFmtId="10" fontId="4" fillId="2" borderId="1" xfId="0" applyNumberFormat="1" applyFont="1" applyFill="1" applyBorder="1" applyAlignment="1">
      <alignment horizontal="right" vertical="center" wrapText="1" readingOrder="1"/>
    </xf>
    <xf numFmtId="4" fontId="4" fillId="2" borderId="9" xfId="0" applyNumberFormat="1" applyFont="1" applyFill="1" applyBorder="1" applyAlignment="1">
      <alignment horizontal="right" vertical="center" wrapText="1" readingOrder="1"/>
    </xf>
    <xf numFmtId="3" fontId="30" fillId="8" borderId="1" xfId="1" applyNumberFormat="1" applyFont="1" applyFill="1" applyBorder="1" applyAlignment="1">
      <alignment horizontal="right" vertical="center" wrapText="1" readingOrder="1"/>
    </xf>
    <xf numFmtId="3" fontId="30" fillId="8" borderId="1" xfId="0" applyNumberFormat="1" applyFont="1" applyFill="1" applyBorder="1" applyAlignment="1">
      <alignment horizontal="right" vertical="center" readingOrder="1"/>
    </xf>
    <xf numFmtId="4" fontId="34" fillId="8" borderId="13" xfId="0" applyNumberFormat="1" applyFont="1" applyFill="1" applyBorder="1" applyAlignment="1">
      <alignment horizontal="right" vertical="center" readingOrder="1"/>
    </xf>
    <xf numFmtId="0" fontId="16" fillId="4" borderId="3" xfId="0" applyFont="1" applyFill="1" applyBorder="1" applyAlignment="1">
      <alignment horizontal="center" vertical="center" wrapText="1"/>
    </xf>
    <xf numFmtId="0" fontId="37" fillId="4" borderId="3" xfId="0" applyFont="1" applyFill="1" applyBorder="1" applyAlignment="1">
      <alignment vertical="center" wrapText="1"/>
    </xf>
    <xf numFmtId="4" fontId="16" fillId="4" borderId="3" xfId="0" applyNumberFormat="1" applyFont="1" applyFill="1" applyBorder="1" applyAlignment="1">
      <alignment horizontal="center" vertical="center" wrapText="1"/>
    </xf>
    <xf numFmtId="0" fontId="28" fillId="8" borderId="13" xfId="0" applyFont="1" applyFill="1" applyBorder="1" applyAlignment="1">
      <alignment horizontal="center" vertical="center"/>
    </xf>
    <xf numFmtId="3" fontId="28" fillId="8" borderId="14" xfId="1" applyNumberFormat="1" applyFont="1" applyFill="1" applyBorder="1" applyAlignment="1">
      <alignment horizontal="right" vertical="center" wrapText="1"/>
    </xf>
    <xf numFmtId="9" fontId="22" fillId="8" borderId="14" xfId="0" applyNumberFormat="1" applyFont="1" applyFill="1" applyBorder="1" applyAlignment="1">
      <alignment horizontal="center" vertical="center" wrapText="1" readingOrder="1"/>
    </xf>
    <xf numFmtId="3" fontId="28" fillId="8" borderId="14" xfId="0" applyNumberFormat="1" applyFont="1" applyFill="1" applyBorder="1" applyAlignment="1">
      <alignment horizontal="right" vertical="center"/>
    </xf>
    <xf numFmtId="0" fontId="21" fillId="8" borderId="1" xfId="0" applyFont="1" applyFill="1" applyBorder="1"/>
    <xf numFmtId="4" fontId="28" fillId="8" borderId="1" xfId="0" applyNumberFormat="1" applyFont="1" applyFill="1" applyBorder="1" applyAlignment="1">
      <alignment horizontal="center" vertical="center"/>
    </xf>
    <xf numFmtId="3" fontId="28" fillId="8" borderId="1" xfId="1" applyNumberFormat="1" applyFont="1" applyFill="1" applyBorder="1" applyAlignment="1">
      <alignment horizontal="right" vertical="center" wrapText="1"/>
    </xf>
    <xf numFmtId="4" fontId="28" fillId="8" borderId="1" xfId="0" applyNumberFormat="1" applyFont="1" applyFill="1" applyBorder="1" applyAlignment="1">
      <alignment horizontal="right" vertical="center"/>
    </xf>
    <xf numFmtId="3" fontId="10" fillId="8" borderId="5" xfId="1" applyNumberFormat="1" applyFont="1" applyFill="1" applyBorder="1" applyAlignment="1">
      <alignment horizontal="right" vertical="center" wrapText="1"/>
    </xf>
    <xf numFmtId="2" fontId="10" fillId="8" borderId="5" xfId="0" applyNumberFormat="1" applyFont="1" applyFill="1" applyBorder="1" applyAlignment="1">
      <alignment horizontal="center" vertical="center" wrapText="1"/>
    </xf>
    <xf numFmtId="2" fontId="10" fillId="8" borderId="6" xfId="0" applyNumberFormat="1" applyFont="1" applyFill="1" applyBorder="1" applyAlignment="1">
      <alignment horizontal="center" vertical="center" wrapText="1"/>
    </xf>
    <xf numFmtId="4" fontId="10" fillId="8" borderId="1" xfId="0" applyNumberFormat="1" applyFont="1" applyFill="1" applyBorder="1" applyAlignment="1">
      <alignment vertical="center"/>
    </xf>
    <xf numFmtId="3" fontId="10" fillId="8" borderId="21" xfId="1" applyNumberFormat="1" applyFont="1" applyFill="1" applyBorder="1" applyAlignment="1">
      <alignment horizontal="right" vertical="center" wrapText="1"/>
    </xf>
    <xf numFmtId="2" fontId="10" fillId="8" borderId="21" xfId="0" applyNumberFormat="1" applyFont="1" applyFill="1" applyBorder="1" applyAlignment="1">
      <alignment horizontal="center" vertical="center" wrapText="1"/>
    </xf>
    <xf numFmtId="2" fontId="10" fillId="8" borderId="17" xfId="0" applyNumberFormat="1" applyFont="1" applyFill="1" applyBorder="1" applyAlignment="1">
      <alignment horizontal="center" vertical="center" wrapText="1"/>
    </xf>
    <xf numFmtId="2" fontId="10" fillId="8" borderId="7" xfId="0" applyNumberFormat="1" applyFont="1" applyFill="1" applyBorder="1" applyAlignment="1">
      <alignment horizontal="center" vertical="center" wrapText="1"/>
    </xf>
    <xf numFmtId="2" fontId="10" fillId="8" borderId="9" xfId="0" applyNumberFormat="1" applyFont="1" applyFill="1" applyBorder="1" applyAlignment="1">
      <alignment horizontal="center" vertical="center" wrapText="1"/>
    </xf>
    <xf numFmtId="2" fontId="10" fillId="8" borderId="1" xfId="0" applyNumberFormat="1" applyFont="1" applyFill="1" applyBorder="1" applyAlignment="1">
      <alignment horizontal="center" vertical="center" wrapText="1"/>
    </xf>
    <xf numFmtId="3" fontId="31" fillId="4" borderId="1" xfId="1" applyNumberFormat="1" applyFont="1" applyFill="1" applyBorder="1" applyAlignment="1">
      <alignment horizontal="right" vertical="center" wrapText="1"/>
    </xf>
    <xf numFmtId="0" fontId="31" fillId="4" borderId="1" xfId="0" applyFont="1" applyFill="1" applyBorder="1" applyAlignment="1">
      <alignment horizontal="center" vertical="center" wrapText="1"/>
    </xf>
    <xf numFmtId="0" fontId="38" fillId="4" borderId="1" xfId="0" applyFont="1" applyFill="1" applyBorder="1"/>
    <xf numFmtId="0" fontId="40" fillId="2" borderId="0" xfId="0" applyFont="1" applyFill="1" applyBorder="1"/>
    <xf numFmtId="0" fontId="40" fillId="2" borderId="0" xfId="0" applyFont="1" applyFill="1" applyBorder="1" applyAlignment="1">
      <alignment horizontal="center"/>
    </xf>
    <xf numFmtId="0" fontId="41" fillId="2" borderId="0" xfId="0" applyFont="1" applyFill="1" applyBorder="1" applyAlignment="1">
      <alignment horizontal="center"/>
    </xf>
    <xf numFmtId="165" fontId="23" fillId="2" borderId="1" xfId="2"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4" fontId="4" fillId="2" borderId="1" xfId="0" applyNumberFormat="1" applyFont="1" applyFill="1" applyBorder="1" applyAlignment="1">
      <alignment horizontal="right" vertical="center" wrapText="1" readingOrder="1"/>
    </xf>
    <xf numFmtId="4" fontId="23" fillId="0" borderId="7" xfId="0" applyNumberFormat="1" applyFont="1" applyBorder="1" applyAlignment="1">
      <alignment horizontal="right" vertical="center" wrapText="1" readingOrder="1"/>
    </xf>
    <xf numFmtId="3" fontId="22" fillId="2" borderId="1" xfId="0" applyNumberFormat="1" applyFont="1" applyFill="1" applyBorder="1" applyAlignment="1">
      <alignment vertical="center" wrapText="1" readingOrder="1"/>
    </xf>
    <xf numFmtId="0" fontId="4" fillId="9" borderId="1" xfId="0" applyFont="1" applyFill="1" applyBorder="1" applyAlignment="1">
      <alignment vertical="center" wrapText="1" readingOrder="1"/>
    </xf>
    <xf numFmtId="2" fontId="22" fillId="10" borderId="1" xfId="0" applyNumberFormat="1" applyFont="1" applyFill="1" applyBorder="1" applyAlignment="1">
      <alignment horizontal="left" vertical="center" wrapText="1"/>
    </xf>
    <xf numFmtId="10" fontId="22" fillId="0" borderId="1" xfId="0" applyNumberFormat="1" applyFont="1" applyFill="1" applyBorder="1" applyAlignment="1">
      <alignment horizontal="left" vertical="center" wrapText="1"/>
    </xf>
    <xf numFmtId="2" fontId="23" fillId="0" borderId="1" xfId="0" applyNumberFormat="1" applyFont="1" applyFill="1" applyBorder="1" applyAlignment="1">
      <alignment horizontal="left" vertical="center" wrapText="1"/>
    </xf>
    <xf numFmtId="2" fontId="27" fillId="0" borderId="1" xfId="0" applyNumberFormat="1" applyFont="1" applyFill="1" applyBorder="1" applyAlignment="1">
      <alignment horizontal="left" vertical="center" wrapText="1"/>
    </xf>
    <xf numFmtId="2" fontId="23" fillId="0" borderId="21" xfId="0" applyNumberFormat="1" applyFont="1" applyFill="1" applyBorder="1" applyAlignment="1">
      <alignment horizontal="left" vertical="center" wrapText="1"/>
    </xf>
    <xf numFmtId="2" fontId="22" fillId="0" borderId="21" xfId="0" applyNumberFormat="1" applyFont="1" applyFill="1" applyBorder="1" applyAlignment="1">
      <alignment horizontal="left" vertical="center" wrapText="1"/>
    </xf>
    <xf numFmtId="2" fontId="23" fillId="0" borderId="11" xfId="0" applyNumberFormat="1" applyFont="1" applyFill="1" applyBorder="1" applyAlignment="1">
      <alignment horizontal="left" vertical="center" wrapText="1"/>
    </xf>
    <xf numFmtId="2" fontId="5" fillId="0" borderId="9" xfId="0" applyNumberFormat="1" applyFont="1" applyFill="1" applyBorder="1" applyAlignment="1">
      <alignment horizontal="left" vertical="center" wrapText="1"/>
    </xf>
    <xf numFmtId="0" fontId="7" fillId="3" borderId="0" xfId="0" applyFont="1" applyFill="1" applyAlignment="1">
      <alignment horizontal="center"/>
    </xf>
    <xf numFmtId="0" fontId="13" fillId="2" borderId="0" xfId="0" applyFont="1" applyFill="1" applyAlignment="1">
      <alignment horizontal="center"/>
    </xf>
    <xf numFmtId="0" fontId="17" fillId="0" borderId="0" xfId="0" applyFont="1" applyAlignment="1">
      <alignment horizontal="left"/>
    </xf>
    <xf numFmtId="0" fontId="11" fillId="0" borderId="0" xfId="0" applyFont="1" applyAlignment="1">
      <alignment horizontal="left" vertical="center"/>
    </xf>
    <xf numFmtId="0" fontId="11" fillId="2" borderId="0" xfId="0" applyFont="1" applyFill="1" applyBorder="1" applyAlignment="1">
      <alignment horizontal="center" vertical="center" wrapText="1"/>
    </xf>
    <xf numFmtId="0" fontId="11" fillId="0" borderId="0" xfId="0" applyFont="1" applyAlignment="1">
      <alignment wrapText="1"/>
    </xf>
    <xf numFmtId="0" fontId="11" fillId="2" borderId="0" xfId="0" applyFont="1" applyFill="1" applyBorder="1" applyAlignment="1">
      <alignment horizontal="center"/>
    </xf>
    <xf numFmtId="0" fontId="10" fillId="8" borderId="10"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0"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4" xfId="0" applyFont="1" applyFill="1" applyBorder="1" applyAlignment="1">
      <alignment horizontal="center" vertical="center"/>
    </xf>
    <xf numFmtId="0" fontId="11" fillId="2" borderId="3" xfId="0" applyFont="1" applyFill="1" applyBorder="1" applyAlignment="1">
      <alignment horizontal="right"/>
    </xf>
    <xf numFmtId="0" fontId="3" fillId="2" borderId="3" xfId="0" applyFont="1" applyFill="1" applyBorder="1" applyAlignment="1">
      <alignment horizontal="right"/>
    </xf>
    <xf numFmtId="0" fontId="20" fillId="8" borderId="10" xfId="0" applyFont="1" applyFill="1" applyBorder="1" applyAlignment="1">
      <alignment horizontal="center" vertical="center"/>
    </xf>
    <xf numFmtId="0" fontId="20" fillId="8" borderId="13" xfId="0" applyFont="1" applyFill="1" applyBorder="1" applyAlignment="1">
      <alignment horizontal="center" vertical="center"/>
    </xf>
    <xf numFmtId="0" fontId="30" fillId="8" borderId="10" xfId="0" applyFont="1" applyFill="1" applyBorder="1" applyAlignment="1">
      <alignment horizontal="center" vertical="center"/>
    </xf>
    <xf numFmtId="0" fontId="30" fillId="8" borderId="13" xfId="0" applyFont="1" applyFill="1" applyBorder="1" applyAlignment="1">
      <alignment horizontal="center" vertical="center"/>
    </xf>
    <xf numFmtId="0" fontId="30" fillId="8" borderId="4" xfId="0" applyFont="1" applyFill="1" applyBorder="1" applyAlignment="1">
      <alignment horizontal="center" vertical="center"/>
    </xf>
    <xf numFmtId="0" fontId="32" fillId="4"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30" fillId="8" borderId="18" xfId="0" applyFont="1" applyFill="1" applyBorder="1" applyAlignment="1">
      <alignment horizontal="center" vertical="center"/>
    </xf>
    <xf numFmtId="0" fontId="30" fillId="8" borderId="11" xfId="0" applyFont="1" applyFill="1" applyBorder="1" applyAlignment="1">
      <alignment horizontal="center" vertical="center"/>
    </xf>
    <xf numFmtId="0" fontId="30" fillId="8" borderId="12" xfId="0" applyFont="1" applyFill="1" applyBorder="1" applyAlignment="1">
      <alignment horizontal="center" vertical="center"/>
    </xf>
    <xf numFmtId="0" fontId="30" fillId="8" borderId="3" xfId="0" applyFont="1" applyFill="1" applyBorder="1" applyAlignment="1">
      <alignment horizontal="center" vertical="center"/>
    </xf>
    <xf numFmtId="0" fontId="30" fillId="8" borderId="25" xfId="0" applyFont="1" applyFill="1" applyBorder="1" applyAlignment="1">
      <alignment horizontal="center"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xf>
    <xf numFmtId="0" fontId="6" fillId="2" borderId="0" xfId="0" applyFont="1" applyFill="1" applyBorder="1" applyAlignment="1">
      <alignment horizontal="center" vertical="center"/>
    </xf>
    <xf numFmtId="0" fontId="31" fillId="4" borderId="13" xfId="0" applyFont="1" applyFill="1" applyBorder="1" applyAlignment="1">
      <alignment horizontal="center" vertical="center" wrapText="1"/>
    </xf>
    <xf numFmtId="0" fontId="11" fillId="2" borderId="0" xfId="0" applyFont="1" applyFill="1" applyBorder="1" applyAlignment="1">
      <alignment horizontal="center" vertical="center"/>
    </xf>
    <xf numFmtId="0" fontId="39" fillId="2" borderId="0" xfId="0" applyFont="1" applyFill="1" applyBorder="1" applyAlignment="1">
      <alignment horizontal="center" vertical="center"/>
    </xf>
    <xf numFmtId="0" fontId="34" fillId="8" borderId="10" xfId="0" applyFont="1" applyFill="1" applyBorder="1" applyAlignment="1">
      <alignment horizontal="center" vertical="center" readingOrder="1"/>
    </xf>
    <xf numFmtId="0" fontId="34" fillId="8" borderId="13" xfId="0" applyFont="1" applyFill="1" applyBorder="1" applyAlignment="1">
      <alignment horizontal="center" vertical="center" readingOrder="1"/>
    </xf>
    <xf numFmtId="0" fontId="36" fillId="8" borderId="10" xfId="0" applyFont="1" applyFill="1" applyBorder="1" applyAlignment="1">
      <alignment vertical="center" readingOrder="1"/>
    </xf>
    <xf numFmtId="0" fontId="36" fillId="8" borderId="13" xfId="0" applyFont="1" applyFill="1" applyBorder="1" applyAlignment="1">
      <alignment vertical="center" readingOrder="1"/>
    </xf>
    <xf numFmtId="0" fontId="30" fillId="8" borderId="1" xfId="0" applyFont="1" applyFill="1" applyBorder="1" applyAlignment="1">
      <alignment horizontal="center" vertical="center" readingOrder="1"/>
    </xf>
    <xf numFmtId="0" fontId="28" fillId="8" borderId="1" xfId="0" applyFont="1" applyFill="1" applyBorder="1" applyAlignment="1">
      <alignment horizontal="center" vertical="center"/>
    </xf>
    <xf numFmtId="0" fontId="11" fillId="2" borderId="0" xfId="0" applyFont="1" applyFill="1" applyBorder="1" applyAlignment="1">
      <alignment horizontal="left" vertical="center"/>
    </xf>
    <xf numFmtId="0" fontId="28" fillId="8" borderId="10" xfId="0" applyFont="1" applyFill="1" applyBorder="1" applyAlignment="1">
      <alignment horizontal="center" vertical="center"/>
    </xf>
    <xf numFmtId="0" fontId="28" fillId="8" borderId="13" xfId="0" applyFont="1" applyFill="1" applyBorder="1" applyAlignment="1">
      <alignment horizontal="center" vertical="center"/>
    </xf>
    <xf numFmtId="0" fontId="11" fillId="2" borderId="0" xfId="0" applyFont="1" applyFill="1" applyAlignment="1">
      <alignment horizontal="center"/>
    </xf>
    <xf numFmtId="0" fontId="18" fillId="0" borderId="0" xfId="0" applyFont="1" applyAlignment="1">
      <alignment horizontal="left" vertical="center"/>
    </xf>
    <xf numFmtId="0" fontId="11" fillId="0" borderId="0" xfId="0" applyFont="1" applyBorder="1" applyAlignment="1">
      <alignment horizontal="center" vertical="center"/>
    </xf>
    <xf numFmtId="0" fontId="10" fillId="8" borderId="22"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19" xfId="0" applyFont="1" applyFill="1" applyBorder="1" applyAlignment="1">
      <alignment horizontal="center" vertical="center"/>
    </xf>
    <xf numFmtId="0" fontId="31" fillId="4" borderId="1" xfId="0" applyFont="1" applyFill="1" applyBorder="1" applyAlignment="1">
      <alignment horizontal="center" vertical="center"/>
    </xf>
    <xf numFmtId="0" fontId="10" fillId="8" borderId="0"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213969"/>
      <color rgb="FF1A2D52"/>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57150</xdr:rowOff>
    </xdr:from>
    <xdr:to>
      <xdr:col>0</xdr:col>
      <xdr:colOff>1226761</xdr:colOff>
      <xdr:row>3</xdr:row>
      <xdr:rowOff>85725</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85725" y="247650"/>
          <a:ext cx="1141036" cy="447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134328</xdr:colOff>
      <xdr:row>0</xdr:row>
      <xdr:rowOff>329711</xdr:rowOff>
    </xdr:from>
    <xdr:to>
      <xdr:col>2</xdr:col>
      <xdr:colOff>586155</xdr:colOff>
      <xdr:row>4</xdr:row>
      <xdr:rowOff>57836</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134328" y="329711"/>
          <a:ext cx="2014904" cy="790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266700</xdr:colOff>
      <xdr:row>28</xdr:row>
      <xdr:rowOff>0</xdr:rowOff>
    </xdr:from>
    <xdr:ext cx="184731" cy="264560"/>
    <xdr:sp macro="" textlink="">
      <xdr:nvSpPr>
        <xdr:cNvPr id="2" name="3 CuadroTexto">
          <a:extLst>
            <a:ext uri="{FF2B5EF4-FFF2-40B4-BE49-F238E27FC236}">
              <a16:creationId xmlns:a16="http://schemas.microsoft.com/office/drawing/2014/main" xmlns="" id="{00000000-0008-0000-0200-000002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 name="4 CuadroTexto">
          <a:extLst>
            <a:ext uri="{FF2B5EF4-FFF2-40B4-BE49-F238E27FC236}">
              <a16:creationId xmlns:a16="http://schemas.microsoft.com/office/drawing/2014/main" xmlns="" id="{00000000-0008-0000-0200-000003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4" name="5 CuadroTexto">
          <a:extLst>
            <a:ext uri="{FF2B5EF4-FFF2-40B4-BE49-F238E27FC236}">
              <a16:creationId xmlns:a16="http://schemas.microsoft.com/office/drawing/2014/main" xmlns="" id="{00000000-0008-0000-0200-000004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5" name="6 CuadroTexto">
          <a:extLst>
            <a:ext uri="{FF2B5EF4-FFF2-40B4-BE49-F238E27FC236}">
              <a16:creationId xmlns:a16="http://schemas.microsoft.com/office/drawing/2014/main" xmlns="" id="{00000000-0008-0000-0200-000005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6" name="1 CuadroTexto">
          <a:extLst>
            <a:ext uri="{FF2B5EF4-FFF2-40B4-BE49-F238E27FC236}">
              <a16:creationId xmlns:a16="http://schemas.microsoft.com/office/drawing/2014/main" xmlns="" id="{00000000-0008-0000-0200-000006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7" name="2 CuadroTexto">
          <a:extLst>
            <a:ext uri="{FF2B5EF4-FFF2-40B4-BE49-F238E27FC236}">
              <a16:creationId xmlns:a16="http://schemas.microsoft.com/office/drawing/2014/main" xmlns="" id="{00000000-0008-0000-0200-000007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8" name="3 CuadroTexto">
          <a:extLst>
            <a:ext uri="{FF2B5EF4-FFF2-40B4-BE49-F238E27FC236}">
              <a16:creationId xmlns:a16="http://schemas.microsoft.com/office/drawing/2014/main" xmlns="" id="{00000000-0008-0000-0200-000008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9" name="4 CuadroTexto">
          <a:extLst>
            <a:ext uri="{FF2B5EF4-FFF2-40B4-BE49-F238E27FC236}">
              <a16:creationId xmlns:a16="http://schemas.microsoft.com/office/drawing/2014/main" xmlns="" id="{00000000-0008-0000-0200-000009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0" name="5 CuadroTexto">
          <a:extLst>
            <a:ext uri="{FF2B5EF4-FFF2-40B4-BE49-F238E27FC236}">
              <a16:creationId xmlns:a16="http://schemas.microsoft.com/office/drawing/2014/main" xmlns="" id="{00000000-0008-0000-0200-00000A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1" name="6 CuadroTexto">
          <a:extLst>
            <a:ext uri="{FF2B5EF4-FFF2-40B4-BE49-F238E27FC236}">
              <a16:creationId xmlns:a16="http://schemas.microsoft.com/office/drawing/2014/main" xmlns="" id="{00000000-0008-0000-0200-00000B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2" name="2 CuadroTexto">
          <a:extLst>
            <a:ext uri="{FF2B5EF4-FFF2-40B4-BE49-F238E27FC236}">
              <a16:creationId xmlns:a16="http://schemas.microsoft.com/office/drawing/2014/main" xmlns="" id="{00000000-0008-0000-0200-00000C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3" name="3 CuadroTexto">
          <a:extLst>
            <a:ext uri="{FF2B5EF4-FFF2-40B4-BE49-F238E27FC236}">
              <a16:creationId xmlns:a16="http://schemas.microsoft.com/office/drawing/2014/main" xmlns="" id="{00000000-0008-0000-0200-00000D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4" name="4 CuadroTexto">
          <a:extLst>
            <a:ext uri="{FF2B5EF4-FFF2-40B4-BE49-F238E27FC236}">
              <a16:creationId xmlns:a16="http://schemas.microsoft.com/office/drawing/2014/main" xmlns="" id="{00000000-0008-0000-0200-00000E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5" name="5 CuadroTexto">
          <a:extLst>
            <a:ext uri="{FF2B5EF4-FFF2-40B4-BE49-F238E27FC236}">
              <a16:creationId xmlns:a16="http://schemas.microsoft.com/office/drawing/2014/main" xmlns="" id="{00000000-0008-0000-0200-00000F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 name="6 CuadroTexto">
          <a:extLst>
            <a:ext uri="{FF2B5EF4-FFF2-40B4-BE49-F238E27FC236}">
              <a16:creationId xmlns:a16="http://schemas.microsoft.com/office/drawing/2014/main" xmlns="" id="{00000000-0008-0000-0200-000010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7" name="1 CuadroTexto">
          <a:extLst>
            <a:ext uri="{FF2B5EF4-FFF2-40B4-BE49-F238E27FC236}">
              <a16:creationId xmlns:a16="http://schemas.microsoft.com/office/drawing/2014/main" xmlns="" id="{00000000-0008-0000-0200-000011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8" name="2 CuadroTexto">
          <a:extLst>
            <a:ext uri="{FF2B5EF4-FFF2-40B4-BE49-F238E27FC236}">
              <a16:creationId xmlns:a16="http://schemas.microsoft.com/office/drawing/2014/main" xmlns="" id="{00000000-0008-0000-0200-000012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9" name="3 CuadroTexto">
          <a:extLst>
            <a:ext uri="{FF2B5EF4-FFF2-40B4-BE49-F238E27FC236}">
              <a16:creationId xmlns:a16="http://schemas.microsoft.com/office/drawing/2014/main" xmlns="" id="{00000000-0008-0000-0200-000013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20" name="4 CuadroTexto">
          <a:extLst>
            <a:ext uri="{FF2B5EF4-FFF2-40B4-BE49-F238E27FC236}">
              <a16:creationId xmlns:a16="http://schemas.microsoft.com/office/drawing/2014/main" xmlns="" id="{00000000-0008-0000-0200-000014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21" name="5 CuadroTexto">
          <a:extLst>
            <a:ext uri="{FF2B5EF4-FFF2-40B4-BE49-F238E27FC236}">
              <a16:creationId xmlns:a16="http://schemas.microsoft.com/office/drawing/2014/main" xmlns="" id="{00000000-0008-0000-0200-000015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22" name="6 CuadroTexto">
          <a:extLst>
            <a:ext uri="{FF2B5EF4-FFF2-40B4-BE49-F238E27FC236}">
              <a16:creationId xmlns:a16="http://schemas.microsoft.com/office/drawing/2014/main" xmlns="" id="{00000000-0008-0000-0200-000016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 name="2 CuadroTexto">
          <a:extLst>
            <a:ext uri="{FF2B5EF4-FFF2-40B4-BE49-F238E27FC236}">
              <a16:creationId xmlns:a16="http://schemas.microsoft.com/office/drawing/2014/main" xmlns="" id="{00000000-0008-0000-0200-000017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4" name="3 CuadroTexto">
          <a:extLst>
            <a:ext uri="{FF2B5EF4-FFF2-40B4-BE49-F238E27FC236}">
              <a16:creationId xmlns:a16="http://schemas.microsoft.com/office/drawing/2014/main" xmlns="" id="{00000000-0008-0000-0200-000018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5" name="4 CuadroTexto">
          <a:extLst>
            <a:ext uri="{FF2B5EF4-FFF2-40B4-BE49-F238E27FC236}">
              <a16:creationId xmlns:a16="http://schemas.microsoft.com/office/drawing/2014/main" xmlns="" id="{00000000-0008-0000-0200-000019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 name="5 CuadroTexto">
          <a:extLst>
            <a:ext uri="{FF2B5EF4-FFF2-40B4-BE49-F238E27FC236}">
              <a16:creationId xmlns:a16="http://schemas.microsoft.com/office/drawing/2014/main" xmlns="" id="{00000000-0008-0000-0200-00001A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7" name="6 CuadroTexto">
          <a:extLst>
            <a:ext uri="{FF2B5EF4-FFF2-40B4-BE49-F238E27FC236}">
              <a16:creationId xmlns:a16="http://schemas.microsoft.com/office/drawing/2014/main" xmlns="" id="{00000000-0008-0000-0200-00001B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8" name="1 CuadroTexto">
          <a:extLst>
            <a:ext uri="{FF2B5EF4-FFF2-40B4-BE49-F238E27FC236}">
              <a16:creationId xmlns:a16="http://schemas.microsoft.com/office/drawing/2014/main" xmlns="" id="{00000000-0008-0000-0200-00001C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9" name="2 CuadroTexto">
          <a:extLst>
            <a:ext uri="{FF2B5EF4-FFF2-40B4-BE49-F238E27FC236}">
              <a16:creationId xmlns:a16="http://schemas.microsoft.com/office/drawing/2014/main" xmlns="" id="{00000000-0008-0000-0200-00001D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 name="3 CuadroTexto">
          <a:extLst>
            <a:ext uri="{FF2B5EF4-FFF2-40B4-BE49-F238E27FC236}">
              <a16:creationId xmlns:a16="http://schemas.microsoft.com/office/drawing/2014/main" xmlns="" id="{00000000-0008-0000-0200-00001E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 name="4 CuadroTexto">
          <a:extLst>
            <a:ext uri="{FF2B5EF4-FFF2-40B4-BE49-F238E27FC236}">
              <a16:creationId xmlns:a16="http://schemas.microsoft.com/office/drawing/2014/main" xmlns="" id="{00000000-0008-0000-0200-00001F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 name="5 CuadroTexto">
          <a:extLst>
            <a:ext uri="{FF2B5EF4-FFF2-40B4-BE49-F238E27FC236}">
              <a16:creationId xmlns:a16="http://schemas.microsoft.com/office/drawing/2014/main" xmlns="" id="{00000000-0008-0000-0200-000020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3" name="6 CuadroTexto">
          <a:extLst>
            <a:ext uri="{FF2B5EF4-FFF2-40B4-BE49-F238E27FC236}">
              <a16:creationId xmlns:a16="http://schemas.microsoft.com/office/drawing/2014/main" xmlns="" id="{00000000-0008-0000-0200-000021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4" name="2 CuadroTexto">
          <a:extLst>
            <a:ext uri="{FF2B5EF4-FFF2-40B4-BE49-F238E27FC236}">
              <a16:creationId xmlns:a16="http://schemas.microsoft.com/office/drawing/2014/main" xmlns="" id="{00000000-0008-0000-0200-000022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5" name="3 CuadroTexto">
          <a:extLst>
            <a:ext uri="{FF2B5EF4-FFF2-40B4-BE49-F238E27FC236}">
              <a16:creationId xmlns:a16="http://schemas.microsoft.com/office/drawing/2014/main" xmlns="" id="{00000000-0008-0000-0200-000023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6" name="4 CuadroTexto">
          <a:extLst>
            <a:ext uri="{FF2B5EF4-FFF2-40B4-BE49-F238E27FC236}">
              <a16:creationId xmlns:a16="http://schemas.microsoft.com/office/drawing/2014/main" xmlns="" id="{00000000-0008-0000-0200-000024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7" name="5 CuadroTexto">
          <a:extLst>
            <a:ext uri="{FF2B5EF4-FFF2-40B4-BE49-F238E27FC236}">
              <a16:creationId xmlns:a16="http://schemas.microsoft.com/office/drawing/2014/main" xmlns="" id="{00000000-0008-0000-0200-000025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8" name="6 CuadroTexto">
          <a:extLst>
            <a:ext uri="{FF2B5EF4-FFF2-40B4-BE49-F238E27FC236}">
              <a16:creationId xmlns:a16="http://schemas.microsoft.com/office/drawing/2014/main" xmlns="" id="{00000000-0008-0000-0200-000026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9" name="1 CuadroTexto">
          <a:extLst>
            <a:ext uri="{FF2B5EF4-FFF2-40B4-BE49-F238E27FC236}">
              <a16:creationId xmlns:a16="http://schemas.microsoft.com/office/drawing/2014/main" xmlns="" id="{00000000-0008-0000-0200-000027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40" name="2 CuadroTexto">
          <a:extLst>
            <a:ext uri="{FF2B5EF4-FFF2-40B4-BE49-F238E27FC236}">
              <a16:creationId xmlns:a16="http://schemas.microsoft.com/office/drawing/2014/main" xmlns="" id="{00000000-0008-0000-0200-000028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41" name="3 CuadroTexto">
          <a:extLst>
            <a:ext uri="{FF2B5EF4-FFF2-40B4-BE49-F238E27FC236}">
              <a16:creationId xmlns:a16="http://schemas.microsoft.com/office/drawing/2014/main" xmlns="" id="{00000000-0008-0000-0200-000029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42" name="4 CuadroTexto">
          <a:extLst>
            <a:ext uri="{FF2B5EF4-FFF2-40B4-BE49-F238E27FC236}">
              <a16:creationId xmlns:a16="http://schemas.microsoft.com/office/drawing/2014/main" xmlns="" id="{00000000-0008-0000-0200-00002A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43" name="5 CuadroTexto">
          <a:extLst>
            <a:ext uri="{FF2B5EF4-FFF2-40B4-BE49-F238E27FC236}">
              <a16:creationId xmlns:a16="http://schemas.microsoft.com/office/drawing/2014/main" xmlns="" id="{00000000-0008-0000-0200-00002B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44" name="6 CuadroTexto">
          <a:extLst>
            <a:ext uri="{FF2B5EF4-FFF2-40B4-BE49-F238E27FC236}">
              <a16:creationId xmlns:a16="http://schemas.microsoft.com/office/drawing/2014/main" xmlns="" id="{00000000-0008-0000-0200-00002C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46" name="3 CuadroTexto">
          <a:extLst>
            <a:ext uri="{FF2B5EF4-FFF2-40B4-BE49-F238E27FC236}">
              <a16:creationId xmlns:a16="http://schemas.microsoft.com/office/drawing/2014/main" xmlns="" id="{00000000-0008-0000-0200-00002E00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47" name="4 CuadroTexto">
          <a:extLst>
            <a:ext uri="{FF2B5EF4-FFF2-40B4-BE49-F238E27FC236}">
              <a16:creationId xmlns:a16="http://schemas.microsoft.com/office/drawing/2014/main" xmlns="" id="{00000000-0008-0000-0200-00002F00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48" name="5 CuadroTexto">
          <a:extLst>
            <a:ext uri="{FF2B5EF4-FFF2-40B4-BE49-F238E27FC236}">
              <a16:creationId xmlns:a16="http://schemas.microsoft.com/office/drawing/2014/main" xmlns="" id="{00000000-0008-0000-0200-00003000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49" name="6 CuadroTexto">
          <a:extLst>
            <a:ext uri="{FF2B5EF4-FFF2-40B4-BE49-F238E27FC236}">
              <a16:creationId xmlns:a16="http://schemas.microsoft.com/office/drawing/2014/main" xmlns="" id="{00000000-0008-0000-0200-00003100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50" name="1 CuadroTexto">
          <a:extLst>
            <a:ext uri="{FF2B5EF4-FFF2-40B4-BE49-F238E27FC236}">
              <a16:creationId xmlns:a16="http://schemas.microsoft.com/office/drawing/2014/main" xmlns="" id="{00000000-0008-0000-0200-00003200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51" name="2 CuadroTexto">
          <a:extLst>
            <a:ext uri="{FF2B5EF4-FFF2-40B4-BE49-F238E27FC236}">
              <a16:creationId xmlns:a16="http://schemas.microsoft.com/office/drawing/2014/main" xmlns="" id="{00000000-0008-0000-0200-00003300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52" name="3 CuadroTexto">
          <a:extLst>
            <a:ext uri="{FF2B5EF4-FFF2-40B4-BE49-F238E27FC236}">
              <a16:creationId xmlns:a16="http://schemas.microsoft.com/office/drawing/2014/main" xmlns="" id="{00000000-0008-0000-0200-00003400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53" name="3 CuadroTexto">
          <a:extLst>
            <a:ext uri="{FF2B5EF4-FFF2-40B4-BE49-F238E27FC236}">
              <a16:creationId xmlns:a16="http://schemas.microsoft.com/office/drawing/2014/main" xmlns="" id="{00000000-0008-0000-0200-000035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54" name="4 CuadroTexto">
          <a:extLst>
            <a:ext uri="{FF2B5EF4-FFF2-40B4-BE49-F238E27FC236}">
              <a16:creationId xmlns:a16="http://schemas.microsoft.com/office/drawing/2014/main" xmlns="" id="{00000000-0008-0000-0200-000036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55" name="5 CuadroTexto">
          <a:extLst>
            <a:ext uri="{FF2B5EF4-FFF2-40B4-BE49-F238E27FC236}">
              <a16:creationId xmlns:a16="http://schemas.microsoft.com/office/drawing/2014/main" xmlns="" id="{00000000-0008-0000-0200-000037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56" name="6 CuadroTexto">
          <a:extLst>
            <a:ext uri="{FF2B5EF4-FFF2-40B4-BE49-F238E27FC236}">
              <a16:creationId xmlns:a16="http://schemas.microsoft.com/office/drawing/2014/main" xmlns="" id="{00000000-0008-0000-0200-000038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57" name="1 CuadroTexto">
          <a:extLst>
            <a:ext uri="{FF2B5EF4-FFF2-40B4-BE49-F238E27FC236}">
              <a16:creationId xmlns:a16="http://schemas.microsoft.com/office/drawing/2014/main" xmlns="" id="{00000000-0008-0000-0200-000039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58" name="2 CuadroTexto">
          <a:extLst>
            <a:ext uri="{FF2B5EF4-FFF2-40B4-BE49-F238E27FC236}">
              <a16:creationId xmlns:a16="http://schemas.microsoft.com/office/drawing/2014/main" xmlns="" id="{00000000-0008-0000-0200-00003A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59" name="3 CuadroTexto">
          <a:extLst>
            <a:ext uri="{FF2B5EF4-FFF2-40B4-BE49-F238E27FC236}">
              <a16:creationId xmlns:a16="http://schemas.microsoft.com/office/drawing/2014/main" xmlns="" id="{00000000-0008-0000-0200-00003B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0" name="4 CuadroTexto">
          <a:extLst>
            <a:ext uri="{FF2B5EF4-FFF2-40B4-BE49-F238E27FC236}">
              <a16:creationId xmlns:a16="http://schemas.microsoft.com/office/drawing/2014/main" xmlns="" id="{00000000-0008-0000-0200-00003C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1" name="5 CuadroTexto">
          <a:extLst>
            <a:ext uri="{FF2B5EF4-FFF2-40B4-BE49-F238E27FC236}">
              <a16:creationId xmlns:a16="http://schemas.microsoft.com/office/drawing/2014/main" xmlns="" id="{00000000-0008-0000-0200-00003D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2" name="6 CuadroTexto">
          <a:extLst>
            <a:ext uri="{FF2B5EF4-FFF2-40B4-BE49-F238E27FC236}">
              <a16:creationId xmlns:a16="http://schemas.microsoft.com/office/drawing/2014/main" xmlns="" id="{00000000-0008-0000-0200-00003E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3" name="2 CuadroTexto">
          <a:extLst>
            <a:ext uri="{FF2B5EF4-FFF2-40B4-BE49-F238E27FC236}">
              <a16:creationId xmlns:a16="http://schemas.microsoft.com/office/drawing/2014/main" xmlns="" id="{00000000-0008-0000-0200-00003F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4" name="3 CuadroTexto">
          <a:extLst>
            <a:ext uri="{FF2B5EF4-FFF2-40B4-BE49-F238E27FC236}">
              <a16:creationId xmlns:a16="http://schemas.microsoft.com/office/drawing/2014/main" xmlns="" id="{00000000-0008-0000-0200-000040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5" name="4 CuadroTexto">
          <a:extLst>
            <a:ext uri="{FF2B5EF4-FFF2-40B4-BE49-F238E27FC236}">
              <a16:creationId xmlns:a16="http://schemas.microsoft.com/office/drawing/2014/main" xmlns="" id="{00000000-0008-0000-0200-000041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6" name="5 CuadroTexto">
          <a:extLst>
            <a:ext uri="{FF2B5EF4-FFF2-40B4-BE49-F238E27FC236}">
              <a16:creationId xmlns:a16="http://schemas.microsoft.com/office/drawing/2014/main" xmlns="" id="{00000000-0008-0000-0200-000042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7" name="6 CuadroTexto">
          <a:extLst>
            <a:ext uri="{FF2B5EF4-FFF2-40B4-BE49-F238E27FC236}">
              <a16:creationId xmlns:a16="http://schemas.microsoft.com/office/drawing/2014/main" xmlns="" id="{00000000-0008-0000-0200-000043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8" name="1 CuadroTexto">
          <a:extLst>
            <a:ext uri="{FF2B5EF4-FFF2-40B4-BE49-F238E27FC236}">
              <a16:creationId xmlns:a16="http://schemas.microsoft.com/office/drawing/2014/main" xmlns="" id="{00000000-0008-0000-0200-000044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9" name="2 CuadroTexto">
          <a:extLst>
            <a:ext uri="{FF2B5EF4-FFF2-40B4-BE49-F238E27FC236}">
              <a16:creationId xmlns:a16="http://schemas.microsoft.com/office/drawing/2014/main" xmlns="" id="{00000000-0008-0000-0200-000045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0" name="3 CuadroTexto">
          <a:extLst>
            <a:ext uri="{FF2B5EF4-FFF2-40B4-BE49-F238E27FC236}">
              <a16:creationId xmlns:a16="http://schemas.microsoft.com/office/drawing/2014/main" xmlns="" id="{00000000-0008-0000-0200-000046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1" name="4 CuadroTexto">
          <a:extLst>
            <a:ext uri="{FF2B5EF4-FFF2-40B4-BE49-F238E27FC236}">
              <a16:creationId xmlns:a16="http://schemas.microsoft.com/office/drawing/2014/main" xmlns="" id="{00000000-0008-0000-0200-000047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2" name="5 CuadroTexto">
          <a:extLst>
            <a:ext uri="{FF2B5EF4-FFF2-40B4-BE49-F238E27FC236}">
              <a16:creationId xmlns:a16="http://schemas.microsoft.com/office/drawing/2014/main" xmlns="" id="{00000000-0008-0000-0200-000048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3" name="6 CuadroTexto">
          <a:extLst>
            <a:ext uri="{FF2B5EF4-FFF2-40B4-BE49-F238E27FC236}">
              <a16:creationId xmlns:a16="http://schemas.microsoft.com/office/drawing/2014/main" xmlns="" id="{00000000-0008-0000-0200-000049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4" name="2 CuadroTexto">
          <a:extLst>
            <a:ext uri="{FF2B5EF4-FFF2-40B4-BE49-F238E27FC236}">
              <a16:creationId xmlns:a16="http://schemas.microsoft.com/office/drawing/2014/main" xmlns="" id="{00000000-0008-0000-0200-00004A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5" name="3 CuadroTexto">
          <a:extLst>
            <a:ext uri="{FF2B5EF4-FFF2-40B4-BE49-F238E27FC236}">
              <a16:creationId xmlns:a16="http://schemas.microsoft.com/office/drawing/2014/main" xmlns="" id="{00000000-0008-0000-0200-00004B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6" name="4 CuadroTexto">
          <a:extLst>
            <a:ext uri="{FF2B5EF4-FFF2-40B4-BE49-F238E27FC236}">
              <a16:creationId xmlns:a16="http://schemas.microsoft.com/office/drawing/2014/main" xmlns="" id="{00000000-0008-0000-0200-00004C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7" name="5 CuadroTexto">
          <a:extLst>
            <a:ext uri="{FF2B5EF4-FFF2-40B4-BE49-F238E27FC236}">
              <a16:creationId xmlns:a16="http://schemas.microsoft.com/office/drawing/2014/main" xmlns="" id="{00000000-0008-0000-0200-00004D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8" name="6 CuadroTexto">
          <a:extLst>
            <a:ext uri="{FF2B5EF4-FFF2-40B4-BE49-F238E27FC236}">
              <a16:creationId xmlns:a16="http://schemas.microsoft.com/office/drawing/2014/main" xmlns="" id="{00000000-0008-0000-0200-00004E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9" name="1 CuadroTexto">
          <a:extLst>
            <a:ext uri="{FF2B5EF4-FFF2-40B4-BE49-F238E27FC236}">
              <a16:creationId xmlns:a16="http://schemas.microsoft.com/office/drawing/2014/main" xmlns="" id="{00000000-0008-0000-0200-00004F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0" name="2 CuadroTexto">
          <a:extLst>
            <a:ext uri="{FF2B5EF4-FFF2-40B4-BE49-F238E27FC236}">
              <a16:creationId xmlns:a16="http://schemas.microsoft.com/office/drawing/2014/main" xmlns="" id="{00000000-0008-0000-0200-000050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1" name="3 CuadroTexto">
          <a:extLst>
            <a:ext uri="{FF2B5EF4-FFF2-40B4-BE49-F238E27FC236}">
              <a16:creationId xmlns:a16="http://schemas.microsoft.com/office/drawing/2014/main" xmlns="" id="{00000000-0008-0000-0200-000051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2" name="4 CuadroTexto">
          <a:extLst>
            <a:ext uri="{FF2B5EF4-FFF2-40B4-BE49-F238E27FC236}">
              <a16:creationId xmlns:a16="http://schemas.microsoft.com/office/drawing/2014/main" xmlns="" id="{00000000-0008-0000-0200-000052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3" name="5 CuadroTexto">
          <a:extLst>
            <a:ext uri="{FF2B5EF4-FFF2-40B4-BE49-F238E27FC236}">
              <a16:creationId xmlns:a16="http://schemas.microsoft.com/office/drawing/2014/main" xmlns="" id="{00000000-0008-0000-0200-000053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4" name="6 CuadroTexto">
          <a:extLst>
            <a:ext uri="{FF2B5EF4-FFF2-40B4-BE49-F238E27FC236}">
              <a16:creationId xmlns:a16="http://schemas.microsoft.com/office/drawing/2014/main" xmlns="" id="{00000000-0008-0000-0200-000054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5" name="3 CuadroTexto">
          <a:extLst>
            <a:ext uri="{FF2B5EF4-FFF2-40B4-BE49-F238E27FC236}">
              <a16:creationId xmlns:a16="http://schemas.microsoft.com/office/drawing/2014/main" xmlns="" id="{00000000-0008-0000-0200-000055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6" name="4 CuadroTexto">
          <a:extLst>
            <a:ext uri="{FF2B5EF4-FFF2-40B4-BE49-F238E27FC236}">
              <a16:creationId xmlns:a16="http://schemas.microsoft.com/office/drawing/2014/main" xmlns="" id="{00000000-0008-0000-0200-000056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7" name="5 CuadroTexto">
          <a:extLst>
            <a:ext uri="{FF2B5EF4-FFF2-40B4-BE49-F238E27FC236}">
              <a16:creationId xmlns:a16="http://schemas.microsoft.com/office/drawing/2014/main" xmlns="" id="{00000000-0008-0000-0200-000057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8" name="6 CuadroTexto">
          <a:extLst>
            <a:ext uri="{FF2B5EF4-FFF2-40B4-BE49-F238E27FC236}">
              <a16:creationId xmlns:a16="http://schemas.microsoft.com/office/drawing/2014/main" xmlns="" id="{00000000-0008-0000-0200-000058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9" name="1 CuadroTexto">
          <a:extLst>
            <a:ext uri="{FF2B5EF4-FFF2-40B4-BE49-F238E27FC236}">
              <a16:creationId xmlns:a16="http://schemas.microsoft.com/office/drawing/2014/main" xmlns="" id="{00000000-0008-0000-0200-000059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0" name="2 CuadroTexto">
          <a:extLst>
            <a:ext uri="{FF2B5EF4-FFF2-40B4-BE49-F238E27FC236}">
              <a16:creationId xmlns:a16="http://schemas.microsoft.com/office/drawing/2014/main" xmlns="" id="{00000000-0008-0000-0200-00005A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1" name="3 CuadroTexto">
          <a:extLst>
            <a:ext uri="{FF2B5EF4-FFF2-40B4-BE49-F238E27FC236}">
              <a16:creationId xmlns:a16="http://schemas.microsoft.com/office/drawing/2014/main" xmlns="" id="{00000000-0008-0000-0200-00005B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2" name="4 CuadroTexto">
          <a:extLst>
            <a:ext uri="{FF2B5EF4-FFF2-40B4-BE49-F238E27FC236}">
              <a16:creationId xmlns:a16="http://schemas.microsoft.com/office/drawing/2014/main" xmlns="" id="{00000000-0008-0000-0200-00005C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3" name="5 CuadroTexto">
          <a:extLst>
            <a:ext uri="{FF2B5EF4-FFF2-40B4-BE49-F238E27FC236}">
              <a16:creationId xmlns:a16="http://schemas.microsoft.com/office/drawing/2014/main" xmlns="" id="{00000000-0008-0000-0200-00005D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4" name="6 CuadroTexto">
          <a:extLst>
            <a:ext uri="{FF2B5EF4-FFF2-40B4-BE49-F238E27FC236}">
              <a16:creationId xmlns:a16="http://schemas.microsoft.com/office/drawing/2014/main" xmlns="" id="{00000000-0008-0000-0200-00005E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5" name="2 CuadroTexto">
          <a:extLst>
            <a:ext uri="{FF2B5EF4-FFF2-40B4-BE49-F238E27FC236}">
              <a16:creationId xmlns:a16="http://schemas.microsoft.com/office/drawing/2014/main" xmlns="" id="{00000000-0008-0000-0200-00005F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6" name="3 CuadroTexto">
          <a:extLst>
            <a:ext uri="{FF2B5EF4-FFF2-40B4-BE49-F238E27FC236}">
              <a16:creationId xmlns:a16="http://schemas.microsoft.com/office/drawing/2014/main" xmlns="" id="{00000000-0008-0000-0200-000060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7" name="4 CuadroTexto">
          <a:extLst>
            <a:ext uri="{FF2B5EF4-FFF2-40B4-BE49-F238E27FC236}">
              <a16:creationId xmlns:a16="http://schemas.microsoft.com/office/drawing/2014/main" xmlns="" id="{00000000-0008-0000-0200-000061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8" name="5 CuadroTexto">
          <a:extLst>
            <a:ext uri="{FF2B5EF4-FFF2-40B4-BE49-F238E27FC236}">
              <a16:creationId xmlns:a16="http://schemas.microsoft.com/office/drawing/2014/main" xmlns="" id="{00000000-0008-0000-0200-000062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9" name="6 CuadroTexto">
          <a:extLst>
            <a:ext uri="{FF2B5EF4-FFF2-40B4-BE49-F238E27FC236}">
              <a16:creationId xmlns:a16="http://schemas.microsoft.com/office/drawing/2014/main" xmlns="" id="{00000000-0008-0000-0200-000063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0" name="1 CuadroTexto">
          <a:extLst>
            <a:ext uri="{FF2B5EF4-FFF2-40B4-BE49-F238E27FC236}">
              <a16:creationId xmlns:a16="http://schemas.microsoft.com/office/drawing/2014/main" xmlns="" id="{00000000-0008-0000-0200-000064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1" name="2 CuadroTexto">
          <a:extLst>
            <a:ext uri="{FF2B5EF4-FFF2-40B4-BE49-F238E27FC236}">
              <a16:creationId xmlns:a16="http://schemas.microsoft.com/office/drawing/2014/main" xmlns="" id="{00000000-0008-0000-0200-000065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2" name="3 CuadroTexto">
          <a:extLst>
            <a:ext uri="{FF2B5EF4-FFF2-40B4-BE49-F238E27FC236}">
              <a16:creationId xmlns:a16="http://schemas.microsoft.com/office/drawing/2014/main" xmlns="" id="{00000000-0008-0000-0200-000066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3" name="4 CuadroTexto">
          <a:extLst>
            <a:ext uri="{FF2B5EF4-FFF2-40B4-BE49-F238E27FC236}">
              <a16:creationId xmlns:a16="http://schemas.microsoft.com/office/drawing/2014/main" xmlns="" id="{00000000-0008-0000-0200-000067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4" name="5 CuadroTexto">
          <a:extLst>
            <a:ext uri="{FF2B5EF4-FFF2-40B4-BE49-F238E27FC236}">
              <a16:creationId xmlns:a16="http://schemas.microsoft.com/office/drawing/2014/main" xmlns="" id="{00000000-0008-0000-0200-000068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5" name="6 CuadroTexto">
          <a:extLst>
            <a:ext uri="{FF2B5EF4-FFF2-40B4-BE49-F238E27FC236}">
              <a16:creationId xmlns:a16="http://schemas.microsoft.com/office/drawing/2014/main" xmlns="" id="{00000000-0008-0000-0200-000069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6" name="2 CuadroTexto">
          <a:extLst>
            <a:ext uri="{FF2B5EF4-FFF2-40B4-BE49-F238E27FC236}">
              <a16:creationId xmlns:a16="http://schemas.microsoft.com/office/drawing/2014/main" xmlns="" id="{00000000-0008-0000-0200-00006A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7" name="3 CuadroTexto">
          <a:extLst>
            <a:ext uri="{FF2B5EF4-FFF2-40B4-BE49-F238E27FC236}">
              <a16:creationId xmlns:a16="http://schemas.microsoft.com/office/drawing/2014/main" xmlns="" id="{00000000-0008-0000-0200-00006B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8" name="4 CuadroTexto">
          <a:extLst>
            <a:ext uri="{FF2B5EF4-FFF2-40B4-BE49-F238E27FC236}">
              <a16:creationId xmlns:a16="http://schemas.microsoft.com/office/drawing/2014/main" xmlns="" id="{00000000-0008-0000-0200-00006C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9" name="5 CuadroTexto">
          <a:extLst>
            <a:ext uri="{FF2B5EF4-FFF2-40B4-BE49-F238E27FC236}">
              <a16:creationId xmlns:a16="http://schemas.microsoft.com/office/drawing/2014/main" xmlns="" id="{00000000-0008-0000-0200-00006D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10" name="6 CuadroTexto">
          <a:extLst>
            <a:ext uri="{FF2B5EF4-FFF2-40B4-BE49-F238E27FC236}">
              <a16:creationId xmlns:a16="http://schemas.microsoft.com/office/drawing/2014/main" xmlns="" id="{00000000-0008-0000-0200-00006E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11" name="1 CuadroTexto">
          <a:extLst>
            <a:ext uri="{FF2B5EF4-FFF2-40B4-BE49-F238E27FC236}">
              <a16:creationId xmlns:a16="http://schemas.microsoft.com/office/drawing/2014/main" xmlns="" id="{00000000-0008-0000-0200-00006F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12" name="2 CuadroTexto">
          <a:extLst>
            <a:ext uri="{FF2B5EF4-FFF2-40B4-BE49-F238E27FC236}">
              <a16:creationId xmlns:a16="http://schemas.microsoft.com/office/drawing/2014/main" xmlns="" id="{00000000-0008-0000-0200-000070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13" name="3 CuadroTexto">
          <a:extLst>
            <a:ext uri="{FF2B5EF4-FFF2-40B4-BE49-F238E27FC236}">
              <a16:creationId xmlns:a16="http://schemas.microsoft.com/office/drawing/2014/main" xmlns="" id="{00000000-0008-0000-0200-000071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14" name="4 CuadroTexto">
          <a:extLst>
            <a:ext uri="{FF2B5EF4-FFF2-40B4-BE49-F238E27FC236}">
              <a16:creationId xmlns:a16="http://schemas.microsoft.com/office/drawing/2014/main" xmlns="" id="{00000000-0008-0000-0200-000072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15" name="5 CuadroTexto">
          <a:extLst>
            <a:ext uri="{FF2B5EF4-FFF2-40B4-BE49-F238E27FC236}">
              <a16:creationId xmlns:a16="http://schemas.microsoft.com/office/drawing/2014/main" xmlns="" id="{00000000-0008-0000-0200-000073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16" name="6 CuadroTexto">
          <a:extLst>
            <a:ext uri="{FF2B5EF4-FFF2-40B4-BE49-F238E27FC236}">
              <a16:creationId xmlns:a16="http://schemas.microsoft.com/office/drawing/2014/main" xmlns="" id="{00000000-0008-0000-0200-000074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17" name="3 CuadroTexto">
          <a:extLst>
            <a:ext uri="{FF2B5EF4-FFF2-40B4-BE49-F238E27FC236}">
              <a16:creationId xmlns:a16="http://schemas.microsoft.com/office/drawing/2014/main" xmlns="" id="{00000000-0008-0000-0200-000075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18" name="4 CuadroTexto">
          <a:extLst>
            <a:ext uri="{FF2B5EF4-FFF2-40B4-BE49-F238E27FC236}">
              <a16:creationId xmlns:a16="http://schemas.microsoft.com/office/drawing/2014/main" xmlns="" id="{00000000-0008-0000-0200-000076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19" name="5 CuadroTexto">
          <a:extLst>
            <a:ext uri="{FF2B5EF4-FFF2-40B4-BE49-F238E27FC236}">
              <a16:creationId xmlns:a16="http://schemas.microsoft.com/office/drawing/2014/main" xmlns="" id="{00000000-0008-0000-0200-000077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0" name="6 CuadroTexto">
          <a:extLst>
            <a:ext uri="{FF2B5EF4-FFF2-40B4-BE49-F238E27FC236}">
              <a16:creationId xmlns:a16="http://schemas.microsoft.com/office/drawing/2014/main" xmlns="" id="{00000000-0008-0000-0200-000078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1" name="1 CuadroTexto">
          <a:extLst>
            <a:ext uri="{FF2B5EF4-FFF2-40B4-BE49-F238E27FC236}">
              <a16:creationId xmlns:a16="http://schemas.microsoft.com/office/drawing/2014/main" xmlns="" id="{00000000-0008-0000-0200-000079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2" name="2 CuadroTexto">
          <a:extLst>
            <a:ext uri="{FF2B5EF4-FFF2-40B4-BE49-F238E27FC236}">
              <a16:creationId xmlns:a16="http://schemas.microsoft.com/office/drawing/2014/main" xmlns="" id="{00000000-0008-0000-0200-00007A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3" name="3 CuadroTexto">
          <a:extLst>
            <a:ext uri="{FF2B5EF4-FFF2-40B4-BE49-F238E27FC236}">
              <a16:creationId xmlns:a16="http://schemas.microsoft.com/office/drawing/2014/main" xmlns="" id="{00000000-0008-0000-0200-00007B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4" name="4 CuadroTexto">
          <a:extLst>
            <a:ext uri="{FF2B5EF4-FFF2-40B4-BE49-F238E27FC236}">
              <a16:creationId xmlns:a16="http://schemas.microsoft.com/office/drawing/2014/main" xmlns="" id="{00000000-0008-0000-0200-00007C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5" name="5 CuadroTexto">
          <a:extLst>
            <a:ext uri="{FF2B5EF4-FFF2-40B4-BE49-F238E27FC236}">
              <a16:creationId xmlns:a16="http://schemas.microsoft.com/office/drawing/2014/main" xmlns="" id="{00000000-0008-0000-0200-00007D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6" name="6 CuadroTexto">
          <a:extLst>
            <a:ext uri="{FF2B5EF4-FFF2-40B4-BE49-F238E27FC236}">
              <a16:creationId xmlns:a16="http://schemas.microsoft.com/office/drawing/2014/main" xmlns="" id="{00000000-0008-0000-0200-00007E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7" name="2 CuadroTexto">
          <a:extLst>
            <a:ext uri="{FF2B5EF4-FFF2-40B4-BE49-F238E27FC236}">
              <a16:creationId xmlns:a16="http://schemas.microsoft.com/office/drawing/2014/main" xmlns="" id="{00000000-0008-0000-0200-00007F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8" name="3 CuadroTexto">
          <a:extLst>
            <a:ext uri="{FF2B5EF4-FFF2-40B4-BE49-F238E27FC236}">
              <a16:creationId xmlns:a16="http://schemas.microsoft.com/office/drawing/2014/main" xmlns="" id="{00000000-0008-0000-0200-000080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9" name="4 CuadroTexto">
          <a:extLst>
            <a:ext uri="{FF2B5EF4-FFF2-40B4-BE49-F238E27FC236}">
              <a16:creationId xmlns:a16="http://schemas.microsoft.com/office/drawing/2014/main" xmlns="" id="{00000000-0008-0000-0200-000081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0" name="5 CuadroTexto">
          <a:extLst>
            <a:ext uri="{FF2B5EF4-FFF2-40B4-BE49-F238E27FC236}">
              <a16:creationId xmlns:a16="http://schemas.microsoft.com/office/drawing/2014/main" xmlns="" id="{00000000-0008-0000-0200-000082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1" name="6 CuadroTexto">
          <a:extLst>
            <a:ext uri="{FF2B5EF4-FFF2-40B4-BE49-F238E27FC236}">
              <a16:creationId xmlns:a16="http://schemas.microsoft.com/office/drawing/2014/main" xmlns="" id="{00000000-0008-0000-0200-000083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2" name="1 CuadroTexto">
          <a:extLst>
            <a:ext uri="{FF2B5EF4-FFF2-40B4-BE49-F238E27FC236}">
              <a16:creationId xmlns:a16="http://schemas.microsoft.com/office/drawing/2014/main" xmlns="" id="{00000000-0008-0000-0200-000084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3" name="2 CuadroTexto">
          <a:extLst>
            <a:ext uri="{FF2B5EF4-FFF2-40B4-BE49-F238E27FC236}">
              <a16:creationId xmlns:a16="http://schemas.microsoft.com/office/drawing/2014/main" xmlns="" id="{00000000-0008-0000-0200-000085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4" name="3 CuadroTexto">
          <a:extLst>
            <a:ext uri="{FF2B5EF4-FFF2-40B4-BE49-F238E27FC236}">
              <a16:creationId xmlns:a16="http://schemas.microsoft.com/office/drawing/2014/main" xmlns="" id="{00000000-0008-0000-0200-000086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5" name="4 CuadroTexto">
          <a:extLst>
            <a:ext uri="{FF2B5EF4-FFF2-40B4-BE49-F238E27FC236}">
              <a16:creationId xmlns:a16="http://schemas.microsoft.com/office/drawing/2014/main" xmlns="" id="{00000000-0008-0000-0200-000087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6" name="5 CuadroTexto">
          <a:extLst>
            <a:ext uri="{FF2B5EF4-FFF2-40B4-BE49-F238E27FC236}">
              <a16:creationId xmlns:a16="http://schemas.microsoft.com/office/drawing/2014/main" xmlns="" id="{00000000-0008-0000-0200-000088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7" name="6 CuadroTexto">
          <a:extLst>
            <a:ext uri="{FF2B5EF4-FFF2-40B4-BE49-F238E27FC236}">
              <a16:creationId xmlns:a16="http://schemas.microsoft.com/office/drawing/2014/main" xmlns="" id="{00000000-0008-0000-0200-000089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8" name="2 CuadroTexto">
          <a:extLst>
            <a:ext uri="{FF2B5EF4-FFF2-40B4-BE49-F238E27FC236}">
              <a16:creationId xmlns:a16="http://schemas.microsoft.com/office/drawing/2014/main" xmlns="" id="{00000000-0008-0000-0200-00008A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9" name="3 CuadroTexto">
          <a:extLst>
            <a:ext uri="{FF2B5EF4-FFF2-40B4-BE49-F238E27FC236}">
              <a16:creationId xmlns:a16="http://schemas.microsoft.com/office/drawing/2014/main" xmlns="" id="{00000000-0008-0000-0200-00008B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0" name="4 CuadroTexto">
          <a:extLst>
            <a:ext uri="{FF2B5EF4-FFF2-40B4-BE49-F238E27FC236}">
              <a16:creationId xmlns:a16="http://schemas.microsoft.com/office/drawing/2014/main" xmlns="" id="{00000000-0008-0000-0200-00008C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1" name="5 CuadroTexto">
          <a:extLst>
            <a:ext uri="{FF2B5EF4-FFF2-40B4-BE49-F238E27FC236}">
              <a16:creationId xmlns:a16="http://schemas.microsoft.com/office/drawing/2014/main" xmlns="" id="{00000000-0008-0000-0200-00008D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2" name="6 CuadroTexto">
          <a:extLst>
            <a:ext uri="{FF2B5EF4-FFF2-40B4-BE49-F238E27FC236}">
              <a16:creationId xmlns:a16="http://schemas.microsoft.com/office/drawing/2014/main" xmlns="" id="{00000000-0008-0000-0200-00008E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3" name="1 CuadroTexto">
          <a:extLst>
            <a:ext uri="{FF2B5EF4-FFF2-40B4-BE49-F238E27FC236}">
              <a16:creationId xmlns:a16="http://schemas.microsoft.com/office/drawing/2014/main" xmlns="" id="{00000000-0008-0000-0200-00008F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4" name="2 CuadroTexto">
          <a:extLst>
            <a:ext uri="{FF2B5EF4-FFF2-40B4-BE49-F238E27FC236}">
              <a16:creationId xmlns:a16="http://schemas.microsoft.com/office/drawing/2014/main" xmlns="" id="{00000000-0008-0000-0200-000090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5" name="3 CuadroTexto">
          <a:extLst>
            <a:ext uri="{FF2B5EF4-FFF2-40B4-BE49-F238E27FC236}">
              <a16:creationId xmlns:a16="http://schemas.microsoft.com/office/drawing/2014/main" xmlns="" id="{00000000-0008-0000-0200-000091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6" name="4 CuadroTexto">
          <a:extLst>
            <a:ext uri="{FF2B5EF4-FFF2-40B4-BE49-F238E27FC236}">
              <a16:creationId xmlns:a16="http://schemas.microsoft.com/office/drawing/2014/main" xmlns="" id="{00000000-0008-0000-0200-000092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7" name="5 CuadroTexto">
          <a:extLst>
            <a:ext uri="{FF2B5EF4-FFF2-40B4-BE49-F238E27FC236}">
              <a16:creationId xmlns:a16="http://schemas.microsoft.com/office/drawing/2014/main" xmlns="" id="{00000000-0008-0000-0200-000093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8" name="6 CuadroTexto">
          <a:extLst>
            <a:ext uri="{FF2B5EF4-FFF2-40B4-BE49-F238E27FC236}">
              <a16:creationId xmlns:a16="http://schemas.microsoft.com/office/drawing/2014/main" xmlns="" id="{00000000-0008-0000-0200-000094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9" name="3 CuadroTexto">
          <a:extLst>
            <a:ext uri="{FF2B5EF4-FFF2-40B4-BE49-F238E27FC236}">
              <a16:creationId xmlns:a16="http://schemas.microsoft.com/office/drawing/2014/main" xmlns="" id="{00000000-0008-0000-0200-000095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0" name="4 CuadroTexto">
          <a:extLst>
            <a:ext uri="{FF2B5EF4-FFF2-40B4-BE49-F238E27FC236}">
              <a16:creationId xmlns:a16="http://schemas.microsoft.com/office/drawing/2014/main" xmlns="" id="{00000000-0008-0000-0200-000096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1" name="5 CuadroTexto">
          <a:extLst>
            <a:ext uri="{FF2B5EF4-FFF2-40B4-BE49-F238E27FC236}">
              <a16:creationId xmlns:a16="http://schemas.microsoft.com/office/drawing/2014/main" xmlns="" id="{00000000-0008-0000-0200-000097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2" name="6 CuadroTexto">
          <a:extLst>
            <a:ext uri="{FF2B5EF4-FFF2-40B4-BE49-F238E27FC236}">
              <a16:creationId xmlns:a16="http://schemas.microsoft.com/office/drawing/2014/main" xmlns="" id="{00000000-0008-0000-0200-000098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3" name="1 CuadroTexto">
          <a:extLst>
            <a:ext uri="{FF2B5EF4-FFF2-40B4-BE49-F238E27FC236}">
              <a16:creationId xmlns:a16="http://schemas.microsoft.com/office/drawing/2014/main" xmlns="" id="{00000000-0008-0000-0200-000099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4" name="2 CuadroTexto">
          <a:extLst>
            <a:ext uri="{FF2B5EF4-FFF2-40B4-BE49-F238E27FC236}">
              <a16:creationId xmlns:a16="http://schemas.microsoft.com/office/drawing/2014/main" xmlns="" id="{00000000-0008-0000-0200-00009A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5" name="3 CuadroTexto">
          <a:extLst>
            <a:ext uri="{FF2B5EF4-FFF2-40B4-BE49-F238E27FC236}">
              <a16:creationId xmlns:a16="http://schemas.microsoft.com/office/drawing/2014/main" xmlns="" id="{00000000-0008-0000-0200-00009B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6" name="4 CuadroTexto">
          <a:extLst>
            <a:ext uri="{FF2B5EF4-FFF2-40B4-BE49-F238E27FC236}">
              <a16:creationId xmlns:a16="http://schemas.microsoft.com/office/drawing/2014/main" xmlns="" id="{00000000-0008-0000-0200-00009C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7" name="5 CuadroTexto">
          <a:extLst>
            <a:ext uri="{FF2B5EF4-FFF2-40B4-BE49-F238E27FC236}">
              <a16:creationId xmlns:a16="http://schemas.microsoft.com/office/drawing/2014/main" xmlns="" id="{00000000-0008-0000-0200-00009D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8" name="6 CuadroTexto">
          <a:extLst>
            <a:ext uri="{FF2B5EF4-FFF2-40B4-BE49-F238E27FC236}">
              <a16:creationId xmlns:a16="http://schemas.microsoft.com/office/drawing/2014/main" xmlns="" id="{00000000-0008-0000-0200-00009E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9" name="2 CuadroTexto">
          <a:extLst>
            <a:ext uri="{FF2B5EF4-FFF2-40B4-BE49-F238E27FC236}">
              <a16:creationId xmlns:a16="http://schemas.microsoft.com/office/drawing/2014/main" xmlns="" id="{00000000-0008-0000-0200-00009F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0" name="3 CuadroTexto">
          <a:extLst>
            <a:ext uri="{FF2B5EF4-FFF2-40B4-BE49-F238E27FC236}">
              <a16:creationId xmlns:a16="http://schemas.microsoft.com/office/drawing/2014/main" xmlns="" id="{00000000-0008-0000-0200-0000A0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1" name="4 CuadroTexto">
          <a:extLst>
            <a:ext uri="{FF2B5EF4-FFF2-40B4-BE49-F238E27FC236}">
              <a16:creationId xmlns:a16="http://schemas.microsoft.com/office/drawing/2014/main" xmlns="" id="{00000000-0008-0000-0200-0000A1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2" name="5 CuadroTexto">
          <a:extLst>
            <a:ext uri="{FF2B5EF4-FFF2-40B4-BE49-F238E27FC236}">
              <a16:creationId xmlns:a16="http://schemas.microsoft.com/office/drawing/2014/main" xmlns="" id="{00000000-0008-0000-0200-0000A2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3" name="6 CuadroTexto">
          <a:extLst>
            <a:ext uri="{FF2B5EF4-FFF2-40B4-BE49-F238E27FC236}">
              <a16:creationId xmlns:a16="http://schemas.microsoft.com/office/drawing/2014/main" xmlns="" id="{00000000-0008-0000-0200-0000A3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4" name="1 CuadroTexto">
          <a:extLst>
            <a:ext uri="{FF2B5EF4-FFF2-40B4-BE49-F238E27FC236}">
              <a16:creationId xmlns:a16="http://schemas.microsoft.com/office/drawing/2014/main" xmlns="" id="{00000000-0008-0000-0200-0000A4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5" name="2 CuadroTexto">
          <a:extLst>
            <a:ext uri="{FF2B5EF4-FFF2-40B4-BE49-F238E27FC236}">
              <a16:creationId xmlns:a16="http://schemas.microsoft.com/office/drawing/2014/main" xmlns="" id="{00000000-0008-0000-0200-0000A5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6" name="3 CuadroTexto">
          <a:extLst>
            <a:ext uri="{FF2B5EF4-FFF2-40B4-BE49-F238E27FC236}">
              <a16:creationId xmlns:a16="http://schemas.microsoft.com/office/drawing/2014/main" xmlns="" id="{00000000-0008-0000-0200-0000A6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7" name="4 CuadroTexto">
          <a:extLst>
            <a:ext uri="{FF2B5EF4-FFF2-40B4-BE49-F238E27FC236}">
              <a16:creationId xmlns:a16="http://schemas.microsoft.com/office/drawing/2014/main" xmlns="" id="{00000000-0008-0000-0200-0000A7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8" name="5 CuadroTexto">
          <a:extLst>
            <a:ext uri="{FF2B5EF4-FFF2-40B4-BE49-F238E27FC236}">
              <a16:creationId xmlns:a16="http://schemas.microsoft.com/office/drawing/2014/main" xmlns="" id="{00000000-0008-0000-0200-0000A8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9" name="6 CuadroTexto">
          <a:extLst>
            <a:ext uri="{FF2B5EF4-FFF2-40B4-BE49-F238E27FC236}">
              <a16:creationId xmlns:a16="http://schemas.microsoft.com/office/drawing/2014/main" xmlns="" id="{00000000-0008-0000-0200-0000A9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0" name="2 CuadroTexto">
          <a:extLst>
            <a:ext uri="{FF2B5EF4-FFF2-40B4-BE49-F238E27FC236}">
              <a16:creationId xmlns:a16="http://schemas.microsoft.com/office/drawing/2014/main" xmlns="" id="{00000000-0008-0000-0200-0000AA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1" name="3 CuadroTexto">
          <a:extLst>
            <a:ext uri="{FF2B5EF4-FFF2-40B4-BE49-F238E27FC236}">
              <a16:creationId xmlns:a16="http://schemas.microsoft.com/office/drawing/2014/main" xmlns="" id="{00000000-0008-0000-0200-0000AB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2" name="4 CuadroTexto">
          <a:extLst>
            <a:ext uri="{FF2B5EF4-FFF2-40B4-BE49-F238E27FC236}">
              <a16:creationId xmlns:a16="http://schemas.microsoft.com/office/drawing/2014/main" xmlns="" id="{00000000-0008-0000-0200-0000AC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3" name="5 CuadroTexto">
          <a:extLst>
            <a:ext uri="{FF2B5EF4-FFF2-40B4-BE49-F238E27FC236}">
              <a16:creationId xmlns:a16="http://schemas.microsoft.com/office/drawing/2014/main" xmlns="" id="{00000000-0008-0000-0200-0000AD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4" name="6 CuadroTexto">
          <a:extLst>
            <a:ext uri="{FF2B5EF4-FFF2-40B4-BE49-F238E27FC236}">
              <a16:creationId xmlns:a16="http://schemas.microsoft.com/office/drawing/2014/main" xmlns="" id="{00000000-0008-0000-0200-0000AE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5" name="1 CuadroTexto">
          <a:extLst>
            <a:ext uri="{FF2B5EF4-FFF2-40B4-BE49-F238E27FC236}">
              <a16:creationId xmlns:a16="http://schemas.microsoft.com/office/drawing/2014/main" xmlns="" id="{00000000-0008-0000-0200-0000AF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6" name="2 CuadroTexto">
          <a:extLst>
            <a:ext uri="{FF2B5EF4-FFF2-40B4-BE49-F238E27FC236}">
              <a16:creationId xmlns:a16="http://schemas.microsoft.com/office/drawing/2014/main" xmlns="" id="{00000000-0008-0000-0200-0000B0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7" name="3 CuadroTexto">
          <a:extLst>
            <a:ext uri="{FF2B5EF4-FFF2-40B4-BE49-F238E27FC236}">
              <a16:creationId xmlns:a16="http://schemas.microsoft.com/office/drawing/2014/main" xmlns="" id="{00000000-0008-0000-0200-0000B1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8" name="4 CuadroTexto">
          <a:extLst>
            <a:ext uri="{FF2B5EF4-FFF2-40B4-BE49-F238E27FC236}">
              <a16:creationId xmlns:a16="http://schemas.microsoft.com/office/drawing/2014/main" xmlns="" id="{00000000-0008-0000-0200-0000B2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9" name="5 CuadroTexto">
          <a:extLst>
            <a:ext uri="{FF2B5EF4-FFF2-40B4-BE49-F238E27FC236}">
              <a16:creationId xmlns:a16="http://schemas.microsoft.com/office/drawing/2014/main" xmlns="" id="{00000000-0008-0000-0200-0000B3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0" name="6 CuadroTexto">
          <a:extLst>
            <a:ext uri="{FF2B5EF4-FFF2-40B4-BE49-F238E27FC236}">
              <a16:creationId xmlns:a16="http://schemas.microsoft.com/office/drawing/2014/main" xmlns="" id="{00000000-0008-0000-0200-0000B4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1" name="3 CuadroTexto">
          <a:extLst>
            <a:ext uri="{FF2B5EF4-FFF2-40B4-BE49-F238E27FC236}">
              <a16:creationId xmlns:a16="http://schemas.microsoft.com/office/drawing/2014/main" xmlns="" id="{00000000-0008-0000-0200-0000B5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2" name="4 CuadroTexto">
          <a:extLst>
            <a:ext uri="{FF2B5EF4-FFF2-40B4-BE49-F238E27FC236}">
              <a16:creationId xmlns:a16="http://schemas.microsoft.com/office/drawing/2014/main" xmlns="" id="{00000000-0008-0000-0200-0000B6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3" name="5 CuadroTexto">
          <a:extLst>
            <a:ext uri="{FF2B5EF4-FFF2-40B4-BE49-F238E27FC236}">
              <a16:creationId xmlns:a16="http://schemas.microsoft.com/office/drawing/2014/main" xmlns="" id="{00000000-0008-0000-0200-0000B7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4" name="6 CuadroTexto">
          <a:extLst>
            <a:ext uri="{FF2B5EF4-FFF2-40B4-BE49-F238E27FC236}">
              <a16:creationId xmlns:a16="http://schemas.microsoft.com/office/drawing/2014/main" xmlns="" id="{00000000-0008-0000-0200-0000B8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5" name="1 CuadroTexto">
          <a:extLst>
            <a:ext uri="{FF2B5EF4-FFF2-40B4-BE49-F238E27FC236}">
              <a16:creationId xmlns:a16="http://schemas.microsoft.com/office/drawing/2014/main" xmlns="" id="{00000000-0008-0000-0200-0000B9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6" name="2 CuadroTexto">
          <a:extLst>
            <a:ext uri="{FF2B5EF4-FFF2-40B4-BE49-F238E27FC236}">
              <a16:creationId xmlns:a16="http://schemas.microsoft.com/office/drawing/2014/main" xmlns="" id="{00000000-0008-0000-0200-0000BA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7" name="3 CuadroTexto">
          <a:extLst>
            <a:ext uri="{FF2B5EF4-FFF2-40B4-BE49-F238E27FC236}">
              <a16:creationId xmlns:a16="http://schemas.microsoft.com/office/drawing/2014/main" xmlns="" id="{00000000-0008-0000-0200-0000BB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8" name="4 CuadroTexto">
          <a:extLst>
            <a:ext uri="{FF2B5EF4-FFF2-40B4-BE49-F238E27FC236}">
              <a16:creationId xmlns:a16="http://schemas.microsoft.com/office/drawing/2014/main" xmlns="" id="{00000000-0008-0000-0200-0000BC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9" name="5 CuadroTexto">
          <a:extLst>
            <a:ext uri="{FF2B5EF4-FFF2-40B4-BE49-F238E27FC236}">
              <a16:creationId xmlns:a16="http://schemas.microsoft.com/office/drawing/2014/main" xmlns="" id="{00000000-0008-0000-0200-0000BD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0" name="6 CuadroTexto">
          <a:extLst>
            <a:ext uri="{FF2B5EF4-FFF2-40B4-BE49-F238E27FC236}">
              <a16:creationId xmlns:a16="http://schemas.microsoft.com/office/drawing/2014/main" xmlns="" id="{00000000-0008-0000-0200-0000BE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1" name="2 CuadroTexto">
          <a:extLst>
            <a:ext uri="{FF2B5EF4-FFF2-40B4-BE49-F238E27FC236}">
              <a16:creationId xmlns:a16="http://schemas.microsoft.com/office/drawing/2014/main" xmlns="" id="{00000000-0008-0000-0200-0000BF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2" name="3 CuadroTexto">
          <a:extLst>
            <a:ext uri="{FF2B5EF4-FFF2-40B4-BE49-F238E27FC236}">
              <a16:creationId xmlns:a16="http://schemas.microsoft.com/office/drawing/2014/main" xmlns="" id="{00000000-0008-0000-0200-0000C0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3" name="4 CuadroTexto">
          <a:extLst>
            <a:ext uri="{FF2B5EF4-FFF2-40B4-BE49-F238E27FC236}">
              <a16:creationId xmlns:a16="http://schemas.microsoft.com/office/drawing/2014/main" xmlns="" id="{00000000-0008-0000-0200-0000C1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4" name="5 CuadroTexto">
          <a:extLst>
            <a:ext uri="{FF2B5EF4-FFF2-40B4-BE49-F238E27FC236}">
              <a16:creationId xmlns:a16="http://schemas.microsoft.com/office/drawing/2014/main" xmlns="" id="{00000000-0008-0000-0200-0000C2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5" name="6 CuadroTexto">
          <a:extLst>
            <a:ext uri="{FF2B5EF4-FFF2-40B4-BE49-F238E27FC236}">
              <a16:creationId xmlns:a16="http://schemas.microsoft.com/office/drawing/2014/main" xmlns="" id="{00000000-0008-0000-0200-0000C3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6" name="1 CuadroTexto">
          <a:extLst>
            <a:ext uri="{FF2B5EF4-FFF2-40B4-BE49-F238E27FC236}">
              <a16:creationId xmlns:a16="http://schemas.microsoft.com/office/drawing/2014/main" xmlns="" id="{00000000-0008-0000-0200-0000C4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7" name="2 CuadroTexto">
          <a:extLst>
            <a:ext uri="{FF2B5EF4-FFF2-40B4-BE49-F238E27FC236}">
              <a16:creationId xmlns:a16="http://schemas.microsoft.com/office/drawing/2014/main" xmlns="" id="{00000000-0008-0000-0200-0000C5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8" name="3 CuadroTexto">
          <a:extLst>
            <a:ext uri="{FF2B5EF4-FFF2-40B4-BE49-F238E27FC236}">
              <a16:creationId xmlns:a16="http://schemas.microsoft.com/office/drawing/2014/main" xmlns="" id="{00000000-0008-0000-0200-0000C6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9" name="4 CuadroTexto">
          <a:extLst>
            <a:ext uri="{FF2B5EF4-FFF2-40B4-BE49-F238E27FC236}">
              <a16:creationId xmlns:a16="http://schemas.microsoft.com/office/drawing/2014/main" xmlns="" id="{00000000-0008-0000-0200-0000C7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0" name="5 CuadroTexto">
          <a:extLst>
            <a:ext uri="{FF2B5EF4-FFF2-40B4-BE49-F238E27FC236}">
              <a16:creationId xmlns:a16="http://schemas.microsoft.com/office/drawing/2014/main" xmlns="" id="{00000000-0008-0000-0200-0000C8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1" name="6 CuadroTexto">
          <a:extLst>
            <a:ext uri="{FF2B5EF4-FFF2-40B4-BE49-F238E27FC236}">
              <a16:creationId xmlns:a16="http://schemas.microsoft.com/office/drawing/2014/main" xmlns="" id="{00000000-0008-0000-0200-0000C9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2" name="2 CuadroTexto">
          <a:extLst>
            <a:ext uri="{FF2B5EF4-FFF2-40B4-BE49-F238E27FC236}">
              <a16:creationId xmlns:a16="http://schemas.microsoft.com/office/drawing/2014/main" xmlns="" id="{00000000-0008-0000-0200-0000CA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3" name="3 CuadroTexto">
          <a:extLst>
            <a:ext uri="{FF2B5EF4-FFF2-40B4-BE49-F238E27FC236}">
              <a16:creationId xmlns:a16="http://schemas.microsoft.com/office/drawing/2014/main" xmlns="" id="{00000000-0008-0000-0200-0000CB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4" name="4 CuadroTexto">
          <a:extLst>
            <a:ext uri="{FF2B5EF4-FFF2-40B4-BE49-F238E27FC236}">
              <a16:creationId xmlns:a16="http://schemas.microsoft.com/office/drawing/2014/main" xmlns="" id="{00000000-0008-0000-0200-0000CC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5" name="5 CuadroTexto">
          <a:extLst>
            <a:ext uri="{FF2B5EF4-FFF2-40B4-BE49-F238E27FC236}">
              <a16:creationId xmlns:a16="http://schemas.microsoft.com/office/drawing/2014/main" xmlns="" id="{00000000-0008-0000-0200-0000CD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6" name="6 CuadroTexto">
          <a:extLst>
            <a:ext uri="{FF2B5EF4-FFF2-40B4-BE49-F238E27FC236}">
              <a16:creationId xmlns:a16="http://schemas.microsoft.com/office/drawing/2014/main" xmlns="" id="{00000000-0008-0000-0200-0000CE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7" name="1 CuadroTexto">
          <a:extLst>
            <a:ext uri="{FF2B5EF4-FFF2-40B4-BE49-F238E27FC236}">
              <a16:creationId xmlns:a16="http://schemas.microsoft.com/office/drawing/2014/main" xmlns="" id="{00000000-0008-0000-0200-0000CF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8" name="2 CuadroTexto">
          <a:extLst>
            <a:ext uri="{FF2B5EF4-FFF2-40B4-BE49-F238E27FC236}">
              <a16:creationId xmlns:a16="http://schemas.microsoft.com/office/drawing/2014/main" xmlns="" id="{00000000-0008-0000-0200-0000D0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9" name="3 CuadroTexto">
          <a:extLst>
            <a:ext uri="{FF2B5EF4-FFF2-40B4-BE49-F238E27FC236}">
              <a16:creationId xmlns:a16="http://schemas.microsoft.com/office/drawing/2014/main" xmlns="" id="{00000000-0008-0000-0200-0000D1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0" name="4 CuadroTexto">
          <a:extLst>
            <a:ext uri="{FF2B5EF4-FFF2-40B4-BE49-F238E27FC236}">
              <a16:creationId xmlns:a16="http://schemas.microsoft.com/office/drawing/2014/main" xmlns="" id="{00000000-0008-0000-0200-0000D2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1" name="5 CuadroTexto">
          <a:extLst>
            <a:ext uri="{FF2B5EF4-FFF2-40B4-BE49-F238E27FC236}">
              <a16:creationId xmlns:a16="http://schemas.microsoft.com/office/drawing/2014/main" xmlns="" id="{00000000-0008-0000-0200-0000D3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2" name="6 CuadroTexto">
          <a:extLst>
            <a:ext uri="{FF2B5EF4-FFF2-40B4-BE49-F238E27FC236}">
              <a16:creationId xmlns:a16="http://schemas.microsoft.com/office/drawing/2014/main" xmlns="" id="{00000000-0008-0000-0200-0000D4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3" name="3 CuadroTexto">
          <a:extLst>
            <a:ext uri="{FF2B5EF4-FFF2-40B4-BE49-F238E27FC236}">
              <a16:creationId xmlns:a16="http://schemas.microsoft.com/office/drawing/2014/main" xmlns="" id="{00000000-0008-0000-0200-0000D5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4" name="4 CuadroTexto">
          <a:extLst>
            <a:ext uri="{FF2B5EF4-FFF2-40B4-BE49-F238E27FC236}">
              <a16:creationId xmlns:a16="http://schemas.microsoft.com/office/drawing/2014/main" xmlns="" id="{00000000-0008-0000-0200-0000D6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5" name="5 CuadroTexto">
          <a:extLst>
            <a:ext uri="{FF2B5EF4-FFF2-40B4-BE49-F238E27FC236}">
              <a16:creationId xmlns:a16="http://schemas.microsoft.com/office/drawing/2014/main" xmlns="" id="{00000000-0008-0000-0200-0000D7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6" name="6 CuadroTexto">
          <a:extLst>
            <a:ext uri="{FF2B5EF4-FFF2-40B4-BE49-F238E27FC236}">
              <a16:creationId xmlns:a16="http://schemas.microsoft.com/office/drawing/2014/main" xmlns="" id="{00000000-0008-0000-0200-0000D8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7" name="1 CuadroTexto">
          <a:extLst>
            <a:ext uri="{FF2B5EF4-FFF2-40B4-BE49-F238E27FC236}">
              <a16:creationId xmlns:a16="http://schemas.microsoft.com/office/drawing/2014/main" xmlns="" id="{00000000-0008-0000-0200-0000D9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8" name="2 CuadroTexto">
          <a:extLst>
            <a:ext uri="{FF2B5EF4-FFF2-40B4-BE49-F238E27FC236}">
              <a16:creationId xmlns:a16="http://schemas.microsoft.com/office/drawing/2014/main" xmlns="" id="{00000000-0008-0000-0200-0000DA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9" name="3 CuadroTexto">
          <a:extLst>
            <a:ext uri="{FF2B5EF4-FFF2-40B4-BE49-F238E27FC236}">
              <a16:creationId xmlns:a16="http://schemas.microsoft.com/office/drawing/2014/main" xmlns="" id="{00000000-0008-0000-0200-0000DB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0" name="4 CuadroTexto">
          <a:extLst>
            <a:ext uri="{FF2B5EF4-FFF2-40B4-BE49-F238E27FC236}">
              <a16:creationId xmlns:a16="http://schemas.microsoft.com/office/drawing/2014/main" xmlns="" id="{00000000-0008-0000-0200-0000DC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1" name="5 CuadroTexto">
          <a:extLst>
            <a:ext uri="{FF2B5EF4-FFF2-40B4-BE49-F238E27FC236}">
              <a16:creationId xmlns:a16="http://schemas.microsoft.com/office/drawing/2014/main" xmlns="" id="{00000000-0008-0000-0200-0000DD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2" name="6 CuadroTexto">
          <a:extLst>
            <a:ext uri="{FF2B5EF4-FFF2-40B4-BE49-F238E27FC236}">
              <a16:creationId xmlns:a16="http://schemas.microsoft.com/office/drawing/2014/main" xmlns="" id="{00000000-0008-0000-0200-0000DE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3" name="2 CuadroTexto">
          <a:extLst>
            <a:ext uri="{FF2B5EF4-FFF2-40B4-BE49-F238E27FC236}">
              <a16:creationId xmlns:a16="http://schemas.microsoft.com/office/drawing/2014/main" xmlns="" id="{00000000-0008-0000-0200-0000DF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4" name="3 CuadroTexto">
          <a:extLst>
            <a:ext uri="{FF2B5EF4-FFF2-40B4-BE49-F238E27FC236}">
              <a16:creationId xmlns:a16="http://schemas.microsoft.com/office/drawing/2014/main" xmlns="" id="{00000000-0008-0000-0200-0000E0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5" name="4 CuadroTexto">
          <a:extLst>
            <a:ext uri="{FF2B5EF4-FFF2-40B4-BE49-F238E27FC236}">
              <a16:creationId xmlns:a16="http://schemas.microsoft.com/office/drawing/2014/main" xmlns="" id="{00000000-0008-0000-0200-0000E1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6" name="5 CuadroTexto">
          <a:extLst>
            <a:ext uri="{FF2B5EF4-FFF2-40B4-BE49-F238E27FC236}">
              <a16:creationId xmlns:a16="http://schemas.microsoft.com/office/drawing/2014/main" xmlns="" id="{00000000-0008-0000-0200-0000E2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7" name="6 CuadroTexto">
          <a:extLst>
            <a:ext uri="{FF2B5EF4-FFF2-40B4-BE49-F238E27FC236}">
              <a16:creationId xmlns:a16="http://schemas.microsoft.com/office/drawing/2014/main" xmlns="" id="{00000000-0008-0000-0200-0000E3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8" name="1 CuadroTexto">
          <a:extLst>
            <a:ext uri="{FF2B5EF4-FFF2-40B4-BE49-F238E27FC236}">
              <a16:creationId xmlns:a16="http://schemas.microsoft.com/office/drawing/2014/main" xmlns="" id="{00000000-0008-0000-0200-0000E4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9" name="2 CuadroTexto">
          <a:extLst>
            <a:ext uri="{FF2B5EF4-FFF2-40B4-BE49-F238E27FC236}">
              <a16:creationId xmlns:a16="http://schemas.microsoft.com/office/drawing/2014/main" xmlns="" id="{00000000-0008-0000-0200-0000E5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0" name="3 CuadroTexto">
          <a:extLst>
            <a:ext uri="{FF2B5EF4-FFF2-40B4-BE49-F238E27FC236}">
              <a16:creationId xmlns:a16="http://schemas.microsoft.com/office/drawing/2014/main" xmlns="" id="{00000000-0008-0000-0200-0000E6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1" name="4 CuadroTexto">
          <a:extLst>
            <a:ext uri="{FF2B5EF4-FFF2-40B4-BE49-F238E27FC236}">
              <a16:creationId xmlns:a16="http://schemas.microsoft.com/office/drawing/2014/main" xmlns="" id="{00000000-0008-0000-0200-0000E7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2" name="5 CuadroTexto">
          <a:extLst>
            <a:ext uri="{FF2B5EF4-FFF2-40B4-BE49-F238E27FC236}">
              <a16:creationId xmlns:a16="http://schemas.microsoft.com/office/drawing/2014/main" xmlns="" id="{00000000-0008-0000-0200-0000E8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3" name="6 CuadroTexto">
          <a:extLst>
            <a:ext uri="{FF2B5EF4-FFF2-40B4-BE49-F238E27FC236}">
              <a16:creationId xmlns:a16="http://schemas.microsoft.com/office/drawing/2014/main" xmlns="" id="{00000000-0008-0000-0200-0000E9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4" name="2 CuadroTexto">
          <a:extLst>
            <a:ext uri="{FF2B5EF4-FFF2-40B4-BE49-F238E27FC236}">
              <a16:creationId xmlns:a16="http://schemas.microsoft.com/office/drawing/2014/main" xmlns="" id="{00000000-0008-0000-0200-0000EA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5" name="3 CuadroTexto">
          <a:extLst>
            <a:ext uri="{FF2B5EF4-FFF2-40B4-BE49-F238E27FC236}">
              <a16:creationId xmlns:a16="http://schemas.microsoft.com/office/drawing/2014/main" xmlns="" id="{00000000-0008-0000-0200-0000EB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6" name="4 CuadroTexto">
          <a:extLst>
            <a:ext uri="{FF2B5EF4-FFF2-40B4-BE49-F238E27FC236}">
              <a16:creationId xmlns:a16="http://schemas.microsoft.com/office/drawing/2014/main" xmlns="" id="{00000000-0008-0000-0200-0000EC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7" name="5 CuadroTexto">
          <a:extLst>
            <a:ext uri="{FF2B5EF4-FFF2-40B4-BE49-F238E27FC236}">
              <a16:creationId xmlns:a16="http://schemas.microsoft.com/office/drawing/2014/main" xmlns="" id="{00000000-0008-0000-0200-0000ED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8" name="6 CuadroTexto">
          <a:extLst>
            <a:ext uri="{FF2B5EF4-FFF2-40B4-BE49-F238E27FC236}">
              <a16:creationId xmlns:a16="http://schemas.microsoft.com/office/drawing/2014/main" xmlns="" id="{00000000-0008-0000-0200-0000EE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9" name="1 CuadroTexto">
          <a:extLst>
            <a:ext uri="{FF2B5EF4-FFF2-40B4-BE49-F238E27FC236}">
              <a16:creationId xmlns:a16="http://schemas.microsoft.com/office/drawing/2014/main" xmlns="" id="{00000000-0008-0000-0200-0000EF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40" name="2 CuadroTexto">
          <a:extLst>
            <a:ext uri="{FF2B5EF4-FFF2-40B4-BE49-F238E27FC236}">
              <a16:creationId xmlns:a16="http://schemas.microsoft.com/office/drawing/2014/main" xmlns="" id="{00000000-0008-0000-0200-0000F0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41" name="3 CuadroTexto">
          <a:extLst>
            <a:ext uri="{FF2B5EF4-FFF2-40B4-BE49-F238E27FC236}">
              <a16:creationId xmlns:a16="http://schemas.microsoft.com/office/drawing/2014/main" xmlns="" id="{00000000-0008-0000-0200-0000F1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42" name="4 CuadroTexto">
          <a:extLst>
            <a:ext uri="{FF2B5EF4-FFF2-40B4-BE49-F238E27FC236}">
              <a16:creationId xmlns:a16="http://schemas.microsoft.com/office/drawing/2014/main" xmlns="" id="{00000000-0008-0000-0200-0000F2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43" name="5 CuadroTexto">
          <a:extLst>
            <a:ext uri="{FF2B5EF4-FFF2-40B4-BE49-F238E27FC236}">
              <a16:creationId xmlns:a16="http://schemas.microsoft.com/office/drawing/2014/main" xmlns="" id="{00000000-0008-0000-0200-0000F3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44" name="6 CuadroTexto">
          <a:extLst>
            <a:ext uri="{FF2B5EF4-FFF2-40B4-BE49-F238E27FC236}">
              <a16:creationId xmlns:a16="http://schemas.microsoft.com/office/drawing/2014/main" xmlns="" id="{00000000-0008-0000-0200-0000F4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45" name="2 CuadroTexto">
          <a:extLst>
            <a:ext uri="{FF2B5EF4-FFF2-40B4-BE49-F238E27FC236}">
              <a16:creationId xmlns:a16="http://schemas.microsoft.com/office/drawing/2014/main" xmlns="" id="{00000000-0008-0000-0200-0000F5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46" name="3 CuadroTexto">
          <a:extLst>
            <a:ext uri="{FF2B5EF4-FFF2-40B4-BE49-F238E27FC236}">
              <a16:creationId xmlns:a16="http://schemas.microsoft.com/office/drawing/2014/main" xmlns="" id="{00000000-0008-0000-0200-0000F6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47" name="4 CuadroTexto">
          <a:extLst>
            <a:ext uri="{FF2B5EF4-FFF2-40B4-BE49-F238E27FC236}">
              <a16:creationId xmlns:a16="http://schemas.microsoft.com/office/drawing/2014/main" xmlns="" id="{00000000-0008-0000-0200-0000F7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48" name="5 CuadroTexto">
          <a:extLst>
            <a:ext uri="{FF2B5EF4-FFF2-40B4-BE49-F238E27FC236}">
              <a16:creationId xmlns:a16="http://schemas.microsoft.com/office/drawing/2014/main" xmlns="" id="{00000000-0008-0000-0200-0000F8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49" name="6 CuadroTexto">
          <a:extLst>
            <a:ext uri="{FF2B5EF4-FFF2-40B4-BE49-F238E27FC236}">
              <a16:creationId xmlns:a16="http://schemas.microsoft.com/office/drawing/2014/main" xmlns="" id="{00000000-0008-0000-0200-0000F9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50" name="1 CuadroTexto">
          <a:extLst>
            <a:ext uri="{FF2B5EF4-FFF2-40B4-BE49-F238E27FC236}">
              <a16:creationId xmlns:a16="http://schemas.microsoft.com/office/drawing/2014/main" xmlns="" id="{00000000-0008-0000-0200-0000FA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51" name="2 CuadroTexto">
          <a:extLst>
            <a:ext uri="{FF2B5EF4-FFF2-40B4-BE49-F238E27FC236}">
              <a16:creationId xmlns:a16="http://schemas.microsoft.com/office/drawing/2014/main" xmlns="" id="{00000000-0008-0000-0200-0000FB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52" name="3 CuadroTexto">
          <a:extLst>
            <a:ext uri="{FF2B5EF4-FFF2-40B4-BE49-F238E27FC236}">
              <a16:creationId xmlns:a16="http://schemas.microsoft.com/office/drawing/2014/main" xmlns="" id="{00000000-0008-0000-0200-0000FC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53" name="4 CuadroTexto">
          <a:extLst>
            <a:ext uri="{FF2B5EF4-FFF2-40B4-BE49-F238E27FC236}">
              <a16:creationId xmlns:a16="http://schemas.microsoft.com/office/drawing/2014/main" xmlns="" id="{00000000-0008-0000-0200-0000FD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54" name="5 CuadroTexto">
          <a:extLst>
            <a:ext uri="{FF2B5EF4-FFF2-40B4-BE49-F238E27FC236}">
              <a16:creationId xmlns:a16="http://schemas.microsoft.com/office/drawing/2014/main" xmlns="" id="{00000000-0008-0000-0200-0000FE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55" name="6 CuadroTexto">
          <a:extLst>
            <a:ext uri="{FF2B5EF4-FFF2-40B4-BE49-F238E27FC236}">
              <a16:creationId xmlns:a16="http://schemas.microsoft.com/office/drawing/2014/main" xmlns="" id="{00000000-0008-0000-0200-0000FF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56" name="2 CuadroTexto">
          <a:extLst>
            <a:ext uri="{FF2B5EF4-FFF2-40B4-BE49-F238E27FC236}">
              <a16:creationId xmlns:a16="http://schemas.microsoft.com/office/drawing/2014/main" xmlns="" id="{00000000-0008-0000-0200-000000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57" name="3 CuadroTexto">
          <a:extLst>
            <a:ext uri="{FF2B5EF4-FFF2-40B4-BE49-F238E27FC236}">
              <a16:creationId xmlns:a16="http://schemas.microsoft.com/office/drawing/2014/main" xmlns="" id="{00000000-0008-0000-0200-000001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58" name="4 CuadroTexto">
          <a:extLst>
            <a:ext uri="{FF2B5EF4-FFF2-40B4-BE49-F238E27FC236}">
              <a16:creationId xmlns:a16="http://schemas.microsoft.com/office/drawing/2014/main" xmlns="" id="{00000000-0008-0000-0200-000002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59" name="5 CuadroTexto">
          <a:extLst>
            <a:ext uri="{FF2B5EF4-FFF2-40B4-BE49-F238E27FC236}">
              <a16:creationId xmlns:a16="http://schemas.microsoft.com/office/drawing/2014/main" xmlns="" id="{00000000-0008-0000-0200-000003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60" name="6 CuadroTexto">
          <a:extLst>
            <a:ext uri="{FF2B5EF4-FFF2-40B4-BE49-F238E27FC236}">
              <a16:creationId xmlns:a16="http://schemas.microsoft.com/office/drawing/2014/main" xmlns="" id="{00000000-0008-0000-0200-000004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61" name="1 CuadroTexto">
          <a:extLst>
            <a:ext uri="{FF2B5EF4-FFF2-40B4-BE49-F238E27FC236}">
              <a16:creationId xmlns:a16="http://schemas.microsoft.com/office/drawing/2014/main" xmlns="" id="{00000000-0008-0000-0200-000005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62" name="2 CuadroTexto">
          <a:extLst>
            <a:ext uri="{FF2B5EF4-FFF2-40B4-BE49-F238E27FC236}">
              <a16:creationId xmlns:a16="http://schemas.microsoft.com/office/drawing/2014/main" xmlns="" id="{00000000-0008-0000-0200-000006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63" name="3 CuadroTexto">
          <a:extLst>
            <a:ext uri="{FF2B5EF4-FFF2-40B4-BE49-F238E27FC236}">
              <a16:creationId xmlns:a16="http://schemas.microsoft.com/office/drawing/2014/main" xmlns="" id="{00000000-0008-0000-0200-000007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64" name="4 CuadroTexto">
          <a:extLst>
            <a:ext uri="{FF2B5EF4-FFF2-40B4-BE49-F238E27FC236}">
              <a16:creationId xmlns:a16="http://schemas.microsoft.com/office/drawing/2014/main" xmlns="" id="{00000000-0008-0000-0200-000008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65" name="5 CuadroTexto">
          <a:extLst>
            <a:ext uri="{FF2B5EF4-FFF2-40B4-BE49-F238E27FC236}">
              <a16:creationId xmlns:a16="http://schemas.microsoft.com/office/drawing/2014/main" xmlns="" id="{00000000-0008-0000-0200-000009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66" name="6 CuadroTexto">
          <a:extLst>
            <a:ext uri="{FF2B5EF4-FFF2-40B4-BE49-F238E27FC236}">
              <a16:creationId xmlns:a16="http://schemas.microsoft.com/office/drawing/2014/main" xmlns="" id="{00000000-0008-0000-0200-00000A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7" name="4 CuadroTexto">
          <a:extLst>
            <a:ext uri="{FF2B5EF4-FFF2-40B4-BE49-F238E27FC236}">
              <a16:creationId xmlns:a16="http://schemas.microsoft.com/office/drawing/2014/main" xmlns="" id="{00000000-0008-0000-0200-00000B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8" name="5 CuadroTexto">
          <a:extLst>
            <a:ext uri="{FF2B5EF4-FFF2-40B4-BE49-F238E27FC236}">
              <a16:creationId xmlns:a16="http://schemas.microsoft.com/office/drawing/2014/main" xmlns="" id="{00000000-0008-0000-0200-00000C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9" name="6 CuadroTexto">
          <a:extLst>
            <a:ext uri="{FF2B5EF4-FFF2-40B4-BE49-F238E27FC236}">
              <a16:creationId xmlns:a16="http://schemas.microsoft.com/office/drawing/2014/main" xmlns="" id="{00000000-0008-0000-0200-00000D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70" name="1 CuadroTexto">
          <a:extLst>
            <a:ext uri="{FF2B5EF4-FFF2-40B4-BE49-F238E27FC236}">
              <a16:creationId xmlns:a16="http://schemas.microsoft.com/office/drawing/2014/main" xmlns="" id="{00000000-0008-0000-0200-00000E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71" name="2 CuadroTexto">
          <a:extLst>
            <a:ext uri="{FF2B5EF4-FFF2-40B4-BE49-F238E27FC236}">
              <a16:creationId xmlns:a16="http://schemas.microsoft.com/office/drawing/2014/main" xmlns="" id="{00000000-0008-0000-0200-00000F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72" name="3 CuadroTexto">
          <a:extLst>
            <a:ext uri="{FF2B5EF4-FFF2-40B4-BE49-F238E27FC236}">
              <a16:creationId xmlns:a16="http://schemas.microsoft.com/office/drawing/2014/main" xmlns="" id="{00000000-0008-0000-0200-000010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73" name="4 CuadroTexto">
          <a:extLst>
            <a:ext uri="{FF2B5EF4-FFF2-40B4-BE49-F238E27FC236}">
              <a16:creationId xmlns:a16="http://schemas.microsoft.com/office/drawing/2014/main" xmlns="" id="{00000000-0008-0000-0200-000011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74" name="5 CuadroTexto">
          <a:extLst>
            <a:ext uri="{FF2B5EF4-FFF2-40B4-BE49-F238E27FC236}">
              <a16:creationId xmlns:a16="http://schemas.microsoft.com/office/drawing/2014/main" xmlns="" id="{00000000-0008-0000-0200-000012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75" name="6 CuadroTexto">
          <a:extLst>
            <a:ext uri="{FF2B5EF4-FFF2-40B4-BE49-F238E27FC236}">
              <a16:creationId xmlns:a16="http://schemas.microsoft.com/office/drawing/2014/main" xmlns="" id="{00000000-0008-0000-0200-000013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76" name="2 CuadroTexto">
          <a:extLst>
            <a:ext uri="{FF2B5EF4-FFF2-40B4-BE49-F238E27FC236}">
              <a16:creationId xmlns:a16="http://schemas.microsoft.com/office/drawing/2014/main" xmlns="" id="{00000000-0008-0000-0200-000014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77" name="3 CuadroTexto">
          <a:extLst>
            <a:ext uri="{FF2B5EF4-FFF2-40B4-BE49-F238E27FC236}">
              <a16:creationId xmlns:a16="http://schemas.microsoft.com/office/drawing/2014/main" xmlns="" id="{00000000-0008-0000-0200-000015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78" name="4 CuadroTexto">
          <a:extLst>
            <a:ext uri="{FF2B5EF4-FFF2-40B4-BE49-F238E27FC236}">
              <a16:creationId xmlns:a16="http://schemas.microsoft.com/office/drawing/2014/main" xmlns="" id="{00000000-0008-0000-0200-000016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79" name="5 CuadroTexto">
          <a:extLst>
            <a:ext uri="{FF2B5EF4-FFF2-40B4-BE49-F238E27FC236}">
              <a16:creationId xmlns:a16="http://schemas.microsoft.com/office/drawing/2014/main" xmlns="" id="{00000000-0008-0000-0200-000017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0" name="6 CuadroTexto">
          <a:extLst>
            <a:ext uri="{FF2B5EF4-FFF2-40B4-BE49-F238E27FC236}">
              <a16:creationId xmlns:a16="http://schemas.microsoft.com/office/drawing/2014/main" xmlns="" id="{00000000-0008-0000-0200-000018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1" name="1 CuadroTexto">
          <a:extLst>
            <a:ext uri="{FF2B5EF4-FFF2-40B4-BE49-F238E27FC236}">
              <a16:creationId xmlns:a16="http://schemas.microsoft.com/office/drawing/2014/main" xmlns="" id="{00000000-0008-0000-0200-000019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2" name="2 CuadroTexto">
          <a:extLst>
            <a:ext uri="{FF2B5EF4-FFF2-40B4-BE49-F238E27FC236}">
              <a16:creationId xmlns:a16="http://schemas.microsoft.com/office/drawing/2014/main" xmlns="" id="{00000000-0008-0000-0200-00001A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3" name="3 CuadroTexto">
          <a:extLst>
            <a:ext uri="{FF2B5EF4-FFF2-40B4-BE49-F238E27FC236}">
              <a16:creationId xmlns:a16="http://schemas.microsoft.com/office/drawing/2014/main" xmlns="" id="{00000000-0008-0000-0200-00001B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4" name="4 CuadroTexto">
          <a:extLst>
            <a:ext uri="{FF2B5EF4-FFF2-40B4-BE49-F238E27FC236}">
              <a16:creationId xmlns:a16="http://schemas.microsoft.com/office/drawing/2014/main" xmlns="" id="{00000000-0008-0000-0200-00001C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5" name="5 CuadroTexto">
          <a:extLst>
            <a:ext uri="{FF2B5EF4-FFF2-40B4-BE49-F238E27FC236}">
              <a16:creationId xmlns:a16="http://schemas.microsoft.com/office/drawing/2014/main" xmlns="" id="{00000000-0008-0000-0200-00001D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7" name="2 CuadroTexto">
          <a:extLst>
            <a:ext uri="{FF2B5EF4-FFF2-40B4-BE49-F238E27FC236}">
              <a16:creationId xmlns:a16="http://schemas.microsoft.com/office/drawing/2014/main" xmlns="" id="{00000000-0008-0000-0200-00001F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8" name="3 CuadroTexto">
          <a:extLst>
            <a:ext uri="{FF2B5EF4-FFF2-40B4-BE49-F238E27FC236}">
              <a16:creationId xmlns:a16="http://schemas.microsoft.com/office/drawing/2014/main" xmlns="" id="{00000000-0008-0000-0200-000020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9" name="4 CuadroTexto">
          <a:extLst>
            <a:ext uri="{FF2B5EF4-FFF2-40B4-BE49-F238E27FC236}">
              <a16:creationId xmlns:a16="http://schemas.microsoft.com/office/drawing/2014/main" xmlns="" id="{00000000-0008-0000-0200-000021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0" name="5 CuadroTexto">
          <a:extLst>
            <a:ext uri="{FF2B5EF4-FFF2-40B4-BE49-F238E27FC236}">
              <a16:creationId xmlns:a16="http://schemas.microsoft.com/office/drawing/2014/main" xmlns="" id="{00000000-0008-0000-0200-000022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1" name="6 CuadroTexto">
          <a:extLst>
            <a:ext uri="{FF2B5EF4-FFF2-40B4-BE49-F238E27FC236}">
              <a16:creationId xmlns:a16="http://schemas.microsoft.com/office/drawing/2014/main" xmlns="" id="{00000000-0008-0000-0200-000023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2" name="1 CuadroTexto">
          <a:extLst>
            <a:ext uri="{FF2B5EF4-FFF2-40B4-BE49-F238E27FC236}">
              <a16:creationId xmlns:a16="http://schemas.microsoft.com/office/drawing/2014/main" xmlns="" id="{00000000-0008-0000-0200-000024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3" name="2 CuadroTexto">
          <a:extLst>
            <a:ext uri="{FF2B5EF4-FFF2-40B4-BE49-F238E27FC236}">
              <a16:creationId xmlns:a16="http://schemas.microsoft.com/office/drawing/2014/main" xmlns="" id="{00000000-0008-0000-0200-000025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4" name="3 CuadroTexto">
          <a:extLst>
            <a:ext uri="{FF2B5EF4-FFF2-40B4-BE49-F238E27FC236}">
              <a16:creationId xmlns:a16="http://schemas.microsoft.com/office/drawing/2014/main" xmlns="" id="{00000000-0008-0000-0200-000026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5" name="4 CuadroTexto">
          <a:extLst>
            <a:ext uri="{FF2B5EF4-FFF2-40B4-BE49-F238E27FC236}">
              <a16:creationId xmlns:a16="http://schemas.microsoft.com/office/drawing/2014/main" xmlns="" id="{00000000-0008-0000-0200-000027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6" name="5 CuadroTexto">
          <a:extLst>
            <a:ext uri="{FF2B5EF4-FFF2-40B4-BE49-F238E27FC236}">
              <a16:creationId xmlns:a16="http://schemas.microsoft.com/office/drawing/2014/main" xmlns="" id="{00000000-0008-0000-0200-000028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7" name="6 CuadroTexto">
          <a:extLst>
            <a:ext uri="{FF2B5EF4-FFF2-40B4-BE49-F238E27FC236}">
              <a16:creationId xmlns:a16="http://schemas.microsoft.com/office/drawing/2014/main" xmlns="" id="{00000000-0008-0000-0200-000029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98" name="3 CuadroTexto">
          <a:extLst>
            <a:ext uri="{FF2B5EF4-FFF2-40B4-BE49-F238E27FC236}">
              <a16:creationId xmlns:a16="http://schemas.microsoft.com/office/drawing/2014/main" xmlns="" id="{00000000-0008-0000-0200-00002A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99" name="4 CuadroTexto">
          <a:extLst>
            <a:ext uri="{FF2B5EF4-FFF2-40B4-BE49-F238E27FC236}">
              <a16:creationId xmlns:a16="http://schemas.microsoft.com/office/drawing/2014/main" xmlns="" id="{00000000-0008-0000-0200-00002B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0" name="5 CuadroTexto">
          <a:extLst>
            <a:ext uri="{FF2B5EF4-FFF2-40B4-BE49-F238E27FC236}">
              <a16:creationId xmlns:a16="http://schemas.microsoft.com/office/drawing/2014/main" xmlns="" id="{00000000-0008-0000-0200-00002C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1" name="6 CuadroTexto">
          <a:extLst>
            <a:ext uri="{FF2B5EF4-FFF2-40B4-BE49-F238E27FC236}">
              <a16:creationId xmlns:a16="http://schemas.microsoft.com/office/drawing/2014/main" xmlns="" id="{00000000-0008-0000-0200-00002D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2" name="1 CuadroTexto">
          <a:extLst>
            <a:ext uri="{FF2B5EF4-FFF2-40B4-BE49-F238E27FC236}">
              <a16:creationId xmlns:a16="http://schemas.microsoft.com/office/drawing/2014/main" xmlns="" id="{00000000-0008-0000-0200-00002E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3" name="2 CuadroTexto">
          <a:extLst>
            <a:ext uri="{FF2B5EF4-FFF2-40B4-BE49-F238E27FC236}">
              <a16:creationId xmlns:a16="http://schemas.microsoft.com/office/drawing/2014/main" xmlns="" id="{00000000-0008-0000-0200-00002F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4" name="3 CuadroTexto">
          <a:extLst>
            <a:ext uri="{FF2B5EF4-FFF2-40B4-BE49-F238E27FC236}">
              <a16:creationId xmlns:a16="http://schemas.microsoft.com/office/drawing/2014/main" xmlns="" id="{00000000-0008-0000-0200-000030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5" name="4 CuadroTexto">
          <a:extLst>
            <a:ext uri="{FF2B5EF4-FFF2-40B4-BE49-F238E27FC236}">
              <a16:creationId xmlns:a16="http://schemas.microsoft.com/office/drawing/2014/main" xmlns="" id="{00000000-0008-0000-0200-000031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6" name="5 CuadroTexto">
          <a:extLst>
            <a:ext uri="{FF2B5EF4-FFF2-40B4-BE49-F238E27FC236}">
              <a16:creationId xmlns:a16="http://schemas.microsoft.com/office/drawing/2014/main" xmlns="" id="{00000000-0008-0000-0200-000032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7" name="6 CuadroTexto">
          <a:extLst>
            <a:ext uri="{FF2B5EF4-FFF2-40B4-BE49-F238E27FC236}">
              <a16:creationId xmlns:a16="http://schemas.microsoft.com/office/drawing/2014/main" xmlns="" id="{00000000-0008-0000-0200-000033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8" name="2 CuadroTexto">
          <a:extLst>
            <a:ext uri="{FF2B5EF4-FFF2-40B4-BE49-F238E27FC236}">
              <a16:creationId xmlns:a16="http://schemas.microsoft.com/office/drawing/2014/main" xmlns="" id="{00000000-0008-0000-0200-000034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9" name="3 CuadroTexto">
          <a:extLst>
            <a:ext uri="{FF2B5EF4-FFF2-40B4-BE49-F238E27FC236}">
              <a16:creationId xmlns:a16="http://schemas.microsoft.com/office/drawing/2014/main" xmlns="" id="{00000000-0008-0000-0200-000035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0" name="4 CuadroTexto">
          <a:extLst>
            <a:ext uri="{FF2B5EF4-FFF2-40B4-BE49-F238E27FC236}">
              <a16:creationId xmlns:a16="http://schemas.microsoft.com/office/drawing/2014/main" xmlns="" id="{00000000-0008-0000-0200-000036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1" name="5 CuadroTexto">
          <a:extLst>
            <a:ext uri="{FF2B5EF4-FFF2-40B4-BE49-F238E27FC236}">
              <a16:creationId xmlns:a16="http://schemas.microsoft.com/office/drawing/2014/main" xmlns="" id="{00000000-0008-0000-0200-000037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2" name="6 CuadroTexto">
          <a:extLst>
            <a:ext uri="{FF2B5EF4-FFF2-40B4-BE49-F238E27FC236}">
              <a16:creationId xmlns:a16="http://schemas.microsoft.com/office/drawing/2014/main" xmlns="" id="{00000000-0008-0000-0200-000038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3" name="1 CuadroTexto">
          <a:extLst>
            <a:ext uri="{FF2B5EF4-FFF2-40B4-BE49-F238E27FC236}">
              <a16:creationId xmlns:a16="http://schemas.microsoft.com/office/drawing/2014/main" xmlns="" id="{00000000-0008-0000-0200-000039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4" name="2 CuadroTexto">
          <a:extLst>
            <a:ext uri="{FF2B5EF4-FFF2-40B4-BE49-F238E27FC236}">
              <a16:creationId xmlns:a16="http://schemas.microsoft.com/office/drawing/2014/main" xmlns="" id="{00000000-0008-0000-0200-00003A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5" name="3 CuadroTexto">
          <a:extLst>
            <a:ext uri="{FF2B5EF4-FFF2-40B4-BE49-F238E27FC236}">
              <a16:creationId xmlns:a16="http://schemas.microsoft.com/office/drawing/2014/main" xmlns="" id="{00000000-0008-0000-0200-00003B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6" name="4 CuadroTexto">
          <a:extLst>
            <a:ext uri="{FF2B5EF4-FFF2-40B4-BE49-F238E27FC236}">
              <a16:creationId xmlns:a16="http://schemas.microsoft.com/office/drawing/2014/main" xmlns="" id="{00000000-0008-0000-0200-00003C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7" name="5 CuadroTexto">
          <a:extLst>
            <a:ext uri="{FF2B5EF4-FFF2-40B4-BE49-F238E27FC236}">
              <a16:creationId xmlns:a16="http://schemas.microsoft.com/office/drawing/2014/main" xmlns="" id="{00000000-0008-0000-0200-00003D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8" name="6 CuadroTexto">
          <a:extLst>
            <a:ext uri="{FF2B5EF4-FFF2-40B4-BE49-F238E27FC236}">
              <a16:creationId xmlns:a16="http://schemas.microsoft.com/office/drawing/2014/main" xmlns="" id="{00000000-0008-0000-0200-00003E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9" name="2 CuadroTexto">
          <a:extLst>
            <a:ext uri="{FF2B5EF4-FFF2-40B4-BE49-F238E27FC236}">
              <a16:creationId xmlns:a16="http://schemas.microsoft.com/office/drawing/2014/main" xmlns="" id="{00000000-0008-0000-0200-00003F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0" name="3 CuadroTexto">
          <a:extLst>
            <a:ext uri="{FF2B5EF4-FFF2-40B4-BE49-F238E27FC236}">
              <a16:creationId xmlns:a16="http://schemas.microsoft.com/office/drawing/2014/main" xmlns="" id="{00000000-0008-0000-0200-000040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1" name="4 CuadroTexto">
          <a:extLst>
            <a:ext uri="{FF2B5EF4-FFF2-40B4-BE49-F238E27FC236}">
              <a16:creationId xmlns:a16="http://schemas.microsoft.com/office/drawing/2014/main" xmlns="" id="{00000000-0008-0000-0200-000041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2" name="5 CuadroTexto">
          <a:extLst>
            <a:ext uri="{FF2B5EF4-FFF2-40B4-BE49-F238E27FC236}">
              <a16:creationId xmlns:a16="http://schemas.microsoft.com/office/drawing/2014/main" xmlns="" id="{00000000-0008-0000-0200-000042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3" name="6 CuadroTexto">
          <a:extLst>
            <a:ext uri="{FF2B5EF4-FFF2-40B4-BE49-F238E27FC236}">
              <a16:creationId xmlns:a16="http://schemas.microsoft.com/office/drawing/2014/main" xmlns="" id="{00000000-0008-0000-0200-000043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4" name="1 CuadroTexto">
          <a:extLst>
            <a:ext uri="{FF2B5EF4-FFF2-40B4-BE49-F238E27FC236}">
              <a16:creationId xmlns:a16="http://schemas.microsoft.com/office/drawing/2014/main" xmlns="" id="{00000000-0008-0000-0200-000044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5" name="2 CuadroTexto">
          <a:extLst>
            <a:ext uri="{FF2B5EF4-FFF2-40B4-BE49-F238E27FC236}">
              <a16:creationId xmlns:a16="http://schemas.microsoft.com/office/drawing/2014/main" xmlns="" id="{00000000-0008-0000-0200-000045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6" name="3 CuadroTexto">
          <a:extLst>
            <a:ext uri="{FF2B5EF4-FFF2-40B4-BE49-F238E27FC236}">
              <a16:creationId xmlns:a16="http://schemas.microsoft.com/office/drawing/2014/main" xmlns="" id="{00000000-0008-0000-0200-000046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7" name="4 CuadroTexto">
          <a:extLst>
            <a:ext uri="{FF2B5EF4-FFF2-40B4-BE49-F238E27FC236}">
              <a16:creationId xmlns:a16="http://schemas.microsoft.com/office/drawing/2014/main" xmlns="" id="{00000000-0008-0000-0200-000047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8" name="5 CuadroTexto">
          <a:extLst>
            <a:ext uri="{FF2B5EF4-FFF2-40B4-BE49-F238E27FC236}">
              <a16:creationId xmlns:a16="http://schemas.microsoft.com/office/drawing/2014/main" xmlns="" id="{00000000-0008-0000-0200-000048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9" name="6 CuadroTexto">
          <a:extLst>
            <a:ext uri="{FF2B5EF4-FFF2-40B4-BE49-F238E27FC236}">
              <a16:creationId xmlns:a16="http://schemas.microsoft.com/office/drawing/2014/main" xmlns="" id="{00000000-0008-0000-0200-000049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330" name="3 CuadroTexto">
          <a:extLst>
            <a:ext uri="{FF2B5EF4-FFF2-40B4-BE49-F238E27FC236}">
              <a16:creationId xmlns:a16="http://schemas.microsoft.com/office/drawing/2014/main" xmlns="" id="{00000000-0008-0000-0200-00004A01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331" name="4 CuadroTexto">
          <a:extLst>
            <a:ext uri="{FF2B5EF4-FFF2-40B4-BE49-F238E27FC236}">
              <a16:creationId xmlns:a16="http://schemas.microsoft.com/office/drawing/2014/main" xmlns="" id="{00000000-0008-0000-0200-00004B01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332" name="5 CuadroTexto">
          <a:extLst>
            <a:ext uri="{FF2B5EF4-FFF2-40B4-BE49-F238E27FC236}">
              <a16:creationId xmlns:a16="http://schemas.microsoft.com/office/drawing/2014/main" xmlns="" id="{00000000-0008-0000-0200-00004C01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333" name="6 CuadroTexto">
          <a:extLst>
            <a:ext uri="{FF2B5EF4-FFF2-40B4-BE49-F238E27FC236}">
              <a16:creationId xmlns:a16="http://schemas.microsoft.com/office/drawing/2014/main" xmlns="" id="{00000000-0008-0000-0200-00004D01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334" name="1 CuadroTexto">
          <a:extLst>
            <a:ext uri="{FF2B5EF4-FFF2-40B4-BE49-F238E27FC236}">
              <a16:creationId xmlns:a16="http://schemas.microsoft.com/office/drawing/2014/main" xmlns="" id="{00000000-0008-0000-0200-00004E01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335" name="2 CuadroTexto">
          <a:extLst>
            <a:ext uri="{FF2B5EF4-FFF2-40B4-BE49-F238E27FC236}">
              <a16:creationId xmlns:a16="http://schemas.microsoft.com/office/drawing/2014/main" xmlns="" id="{00000000-0008-0000-0200-00004F01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336" name="3 CuadroTexto">
          <a:extLst>
            <a:ext uri="{FF2B5EF4-FFF2-40B4-BE49-F238E27FC236}">
              <a16:creationId xmlns:a16="http://schemas.microsoft.com/office/drawing/2014/main" xmlns="" id="{00000000-0008-0000-0200-00005001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37" name="4 CuadroTexto">
          <a:extLst>
            <a:ext uri="{FF2B5EF4-FFF2-40B4-BE49-F238E27FC236}">
              <a16:creationId xmlns:a16="http://schemas.microsoft.com/office/drawing/2014/main" xmlns="" id="{00000000-0008-0000-0200-000051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38" name="5 CuadroTexto">
          <a:extLst>
            <a:ext uri="{FF2B5EF4-FFF2-40B4-BE49-F238E27FC236}">
              <a16:creationId xmlns:a16="http://schemas.microsoft.com/office/drawing/2014/main" xmlns="" id="{00000000-0008-0000-0200-000052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39" name="6 CuadroTexto">
          <a:extLst>
            <a:ext uri="{FF2B5EF4-FFF2-40B4-BE49-F238E27FC236}">
              <a16:creationId xmlns:a16="http://schemas.microsoft.com/office/drawing/2014/main" xmlns="" id="{00000000-0008-0000-0200-000053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40" name="1 CuadroTexto">
          <a:extLst>
            <a:ext uri="{FF2B5EF4-FFF2-40B4-BE49-F238E27FC236}">
              <a16:creationId xmlns:a16="http://schemas.microsoft.com/office/drawing/2014/main" xmlns="" id="{00000000-0008-0000-0200-000054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41" name="2 CuadroTexto">
          <a:extLst>
            <a:ext uri="{FF2B5EF4-FFF2-40B4-BE49-F238E27FC236}">
              <a16:creationId xmlns:a16="http://schemas.microsoft.com/office/drawing/2014/main" xmlns="" id="{00000000-0008-0000-0200-000055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42" name="3 CuadroTexto">
          <a:extLst>
            <a:ext uri="{FF2B5EF4-FFF2-40B4-BE49-F238E27FC236}">
              <a16:creationId xmlns:a16="http://schemas.microsoft.com/office/drawing/2014/main" xmlns="" id="{00000000-0008-0000-0200-000056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43" name="4 CuadroTexto">
          <a:extLst>
            <a:ext uri="{FF2B5EF4-FFF2-40B4-BE49-F238E27FC236}">
              <a16:creationId xmlns:a16="http://schemas.microsoft.com/office/drawing/2014/main" xmlns="" id="{00000000-0008-0000-0200-000057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44" name="5 CuadroTexto">
          <a:extLst>
            <a:ext uri="{FF2B5EF4-FFF2-40B4-BE49-F238E27FC236}">
              <a16:creationId xmlns:a16="http://schemas.microsoft.com/office/drawing/2014/main" xmlns="" id="{00000000-0008-0000-0200-000058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45" name="6 CuadroTexto">
          <a:extLst>
            <a:ext uri="{FF2B5EF4-FFF2-40B4-BE49-F238E27FC236}">
              <a16:creationId xmlns:a16="http://schemas.microsoft.com/office/drawing/2014/main" xmlns="" id="{00000000-0008-0000-0200-000059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46" name="3 CuadroTexto">
          <a:extLst>
            <a:ext uri="{FF2B5EF4-FFF2-40B4-BE49-F238E27FC236}">
              <a16:creationId xmlns:a16="http://schemas.microsoft.com/office/drawing/2014/main" xmlns="" id="{00000000-0008-0000-0200-00005A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47" name="4 CuadroTexto">
          <a:extLst>
            <a:ext uri="{FF2B5EF4-FFF2-40B4-BE49-F238E27FC236}">
              <a16:creationId xmlns:a16="http://schemas.microsoft.com/office/drawing/2014/main" xmlns="" id="{00000000-0008-0000-0200-00005B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48" name="5 CuadroTexto">
          <a:extLst>
            <a:ext uri="{FF2B5EF4-FFF2-40B4-BE49-F238E27FC236}">
              <a16:creationId xmlns:a16="http://schemas.microsoft.com/office/drawing/2014/main" xmlns="" id="{00000000-0008-0000-0200-00005C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49" name="6 CuadroTexto">
          <a:extLst>
            <a:ext uri="{FF2B5EF4-FFF2-40B4-BE49-F238E27FC236}">
              <a16:creationId xmlns:a16="http://schemas.microsoft.com/office/drawing/2014/main" xmlns="" id="{00000000-0008-0000-0200-00005D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0" name="1 CuadroTexto">
          <a:extLst>
            <a:ext uri="{FF2B5EF4-FFF2-40B4-BE49-F238E27FC236}">
              <a16:creationId xmlns:a16="http://schemas.microsoft.com/office/drawing/2014/main" xmlns="" id="{00000000-0008-0000-0200-00005E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1" name="2 CuadroTexto">
          <a:extLst>
            <a:ext uri="{FF2B5EF4-FFF2-40B4-BE49-F238E27FC236}">
              <a16:creationId xmlns:a16="http://schemas.microsoft.com/office/drawing/2014/main" xmlns="" id="{00000000-0008-0000-0200-00005F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2" name="3 CuadroTexto">
          <a:extLst>
            <a:ext uri="{FF2B5EF4-FFF2-40B4-BE49-F238E27FC236}">
              <a16:creationId xmlns:a16="http://schemas.microsoft.com/office/drawing/2014/main" xmlns="" id="{00000000-0008-0000-0200-000060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3" name="4 CuadroTexto">
          <a:extLst>
            <a:ext uri="{FF2B5EF4-FFF2-40B4-BE49-F238E27FC236}">
              <a16:creationId xmlns:a16="http://schemas.microsoft.com/office/drawing/2014/main" xmlns="" id="{00000000-0008-0000-0200-000061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4" name="5 CuadroTexto">
          <a:extLst>
            <a:ext uri="{FF2B5EF4-FFF2-40B4-BE49-F238E27FC236}">
              <a16:creationId xmlns:a16="http://schemas.microsoft.com/office/drawing/2014/main" xmlns="" id="{00000000-0008-0000-0200-000062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5" name="6 CuadroTexto">
          <a:extLst>
            <a:ext uri="{FF2B5EF4-FFF2-40B4-BE49-F238E27FC236}">
              <a16:creationId xmlns:a16="http://schemas.microsoft.com/office/drawing/2014/main" xmlns="" id="{00000000-0008-0000-0200-000063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6" name="2 CuadroTexto">
          <a:extLst>
            <a:ext uri="{FF2B5EF4-FFF2-40B4-BE49-F238E27FC236}">
              <a16:creationId xmlns:a16="http://schemas.microsoft.com/office/drawing/2014/main" xmlns="" id="{00000000-0008-0000-0200-000064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7" name="3 CuadroTexto">
          <a:extLst>
            <a:ext uri="{FF2B5EF4-FFF2-40B4-BE49-F238E27FC236}">
              <a16:creationId xmlns:a16="http://schemas.microsoft.com/office/drawing/2014/main" xmlns="" id="{00000000-0008-0000-0200-000065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8" name="4 CuadroTexto">
          <a:extLst>
            <a:ext uri="{FF2B5EF4-FFF2-40B4-BE49-F238E27FC236}">
              <a16:creationId xmlns:a16="http://schemas.microsoft.com/office/drawing/2014/main" xmlns="" id="{00000000-0008-0000-0200-000066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9" name="5 CuadroTexto">
          <a:extLst>
            <a:ext uri="{FF2B5EF4-FFF2-40B4-BE49-F238E27FC236}">
              <a16:creationId xmlns:a16="http://schemas.microsoft.com/office/drawing/2014/main" xmlns="" id="{00000000-0008-0000-0200-000067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0" name="6 CuadroTexto">
          <a:extLst>
            <a:ext uri="{FF2B5EF4-FFF2-40B4-BE49-F238E27FC236}">
              <a16:creationId xmlns:a16="http://schemas.microsoft.com/office/drawing/2014/main" xmlns="" id="{00000000-0008-0000-0200-000068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1" name="1 CuadroTexto">
          <a:extLst>
            <a:ext uri="{FF2B5EF4-FFF2-40B4-BE49-F238E27FC236}">
              <a16:creationId xmlns:a16="http://schemas.microsoft.com/office/drawing/2014/main" xmlns="" id="{00000000-0008-0000-0200-000069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2" name="2 CuadroTexto">
          <a:extLst>
            <a:ext uri="{FF2B5EF4-FFF2-40B4-BE49-F238E27FC236}">
              <a16:creationId xmlns:a16="http://schemas.microsoft.com/office/drawing/2014/main" xmlns="" id="{00000000-0008-0000-0200-00006A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3" name="3 CuadroTexto">
          <a:extLst>
            <a:ext uri="{FF2B5EF4-FFF2-40B4-BE49-F238E27FC236}">
              <a16:creationId xmlns:a16="http://schemas.microsoft.com/office/drawing/2014/main" xmlns="" id="{00000000-0008-0000-0200-00006B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4" name="4 CuadroTexto">
          <a:extLst>
            <a:ext uri="{FF2B5EF4-FFF2-40B4-BE49-F238E27FC236}">
              <a16:creationId xmlns:a16="http://schemas.microsoft.com/office/drawing/2014/main" xmlns="" id="{00000000-0008-0000-0200-00006C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5" name="5 CuadroTexto">
          <a:extLst>
            <a:ext uri="{FF2B5EF4-FFF2-40B4-BE49-F238E27FC236}">
              <a16:creationId xmlns:a16="http://schemas.microsoft.com/office/drawing/2014/main" xmlns="" id="{00000000-0008-0000-0200-00006D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6" name="6 CuadroTexto">
          <a:extLst>
            <a:ext uri="{FF2B5EF4-FFF2-40B4-BE49-F238E27FC236}">
              <a16:creationId xmlns:a16="http://schemas.microsoft.com/office/drawing/2014/main" xmlns="" id="{00000000-0008-0000-0200-00006E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7" name="2 CuadroTexto">
          <a:extLst>
            <a:ext uri="{FF2B5EF4-FFF2-40B4-BE49-F238E27FC236}">
              <a16:creationId xmlns:a16="http://schemas.microsoft.com/office/drawing/2014/main" xmlns="" id="{00000000-0008-0000-0200-00006F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8" name="3 CuadroTexto">
          <a:extLst>
            <a:ext uri="{FF2B5EF4-FFF2-40B4-BE49-F238E27FC236}">
              <a16:creationId xmlns:a16="http://schemas.microsoft.com/office/drawing/2014/main" xmlns="" id="{00000000-0008-0000-0200-000070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9" name="4 CuadroTexto">
          <a:extLst>
            <a:ext uri="{FF2B5EF4-FFF2-40B4-BE49-F238E27FC236}">
              <a16:creationId xmlns:a16="http://schemas.microsoft.com/office/drawing/2014/main" xmlns="" id="{00000000-0008-0000-0200-000071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0" name="5 CuadroTexto">
          <a:extLst>
            <a:ext uri="{FF2B5EF4-FFF2-40B4-BE49-F238E27FC236}">
              <a16:creationId xmlns:a16="http://schemas.microsoft.com/office/drawing/2014/main" xmlns="" id="{00000000-0008-0000-0200-000072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1" name="6 CuadroTexto">
          <a:extLst>
            <a:ext uri="{FF2B5EF4-FFF2-40B4-BE49-F238E27FC236}">
              <a16:creationId xmlns:a16="http://schemas.microsoft.com/office/drawing/2014/main" xmlns="" id="{00000000-0008-0000-0200-000073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2" name="1 CuadroTexto">
          <a:extLst>
            <a:ext uri="{FF2B5EF4-FFF2-40B4-BE49-F238E27FC236}">
              <a16:creationId xmlns:a16="http://schemas.microsoft.com/office/drawing/2014/main" xmlns="" id="{00000000-0008-0000-0200-000074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3" name="2 CuadroTexto">
          <a:extLst>
            <a:ext uri="{FF2B5EF4-FFF2-40B4-BE49-F238E27FC236}">
              <a16:creationId xmlns:a16="http://schemas.microsoft.com/office/drawing/2014/main" xmlns="" id="{00000000-0008-0000-0200-000075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4" name="3 CuadroTexto">
          <a:extLst>
            <a:ext uri="{FF2B5EF4-FFF2-40B4-BE49-F238E27FC236}">
              <a16:creationId xmlns:a16="http://schemas.microsoft.com/office/drawing/2014/main" xmlns="" id="{00000000-0008-0000-0200-000076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5" name="4 CuadroTexto">
          <a:extLst>
            <a:ext uri="{FF2B5EF4-FFF2-40B4-BE49-F238E27FC236}">
              <a16:creationId xmlns:a16="http://schemas.microsoft.com/office/drawing/2014/main" xmlns="" id="{00000000-0008-0000-0200-000077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6" name="5 CuadroTexto">
          <a:extLst>
            <a:ext uri="{FF2B5EF4-FFF2-40B4-BE49-F238E27FC236}">
              <a16:creationId xmlns:a16="http://schemas.microsoft.com/office/drawing/2014/main" xmlns="" id="{00000000-0008-0000-0200-000078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7" name="6 CuadroTexto">
          <a:extLst>
            <a:ext uri="{FF2B5EF4-FFF2-40B4-BE49-F238E27FC236}">
              <a16:creationId xmlns:a16="http://schemas.microsoft.com/office/drawing/2014/main" xmlns="" id="{00000000-0008-0000-0200-000079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8" name="3 CuadroTexto">
          <a:extLst>
            <a:ext uri="{FF2B5EF4-FFF2-40B4-BE49-F238E27FC236}">
              <a16:creationId xmlns:a16="http://schemas.microsoft.com/office/drawing/2014/main" xmlns="" id="{00000000-0008-0000-0200-00007A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9" name="4 CuadroTexto">
          <a:extLst>
            <a:ext uri="{FF2B5EF4-FFF2-40B4-BE49-F238E27FC236}">
              <a16:creationId xmlns:a16="http://schemas.microsoft.com/office/drawing/2014/main" xmlns="" id="{00000000-0008-0000-0200-00007B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0" name="5 CuadroTexto">
          <a:extLst>
            <a:ext uri="{FF2B5EF4-FFF2-40B4-BE49-F238E27FC236}">
              <a16:creationId xmlns:a16="http://schemas.microsoft.com/office/drawing/2014/main" xmlns="" id="{00000000-0008-0000-0200-00007C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1" name="6 CuadroTexto">
          <a:extLst>
            <a:ext uri="{FF2B5EF4-FFF2-40B4-BE49-F238E27FC236}">
              <a16:creationId xmlns:a16="http://schemas.microsoft.com/office/drawing/2014/main" xmlns="" id="{00000000-0008-0000-0200-00007D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2" name="1 CuadroTexto">
          <a:extLst>
            <a:ext uri="{FF2B5EF4-FFF2-40B4-BE49-F238E27FC236}">
              <a16:creationId xmlns:a16="http://schemas.microsoft.com/office/drawing/2014/main" xmlns="" id="{00000000-0008-0000-0200-00007E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3" name="2 CuadroTexto">
          <a:extLst>
            <a:ext uri="{FF2B5EF4-FFF2-40B4-BE49-F238E27FC236}">
              <a16:creationId xmlns:a16="http://schemas.microsoft.com/office/drawing/2014/main" xmlns="" id="{00000000-0008-0000-0200-00007F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4" name="3 CuadroTexto">
          <a:extLst>
            <a:ext uri="{FF2B5EF4-FFF2-40B4-BE49-F238E27FC236}">
              <a16:creationId xmlns:a16="http://schemas.microsoft.com/office/drawing/2014/main" xmlns="" id="{00000000-0008-0000-0200-000080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5" name="4 CuadroTexto">
          <a:extLst>
            <a:ext uri="{FF2B5EF4-FFF2-40B4-BE49-F238E27FC236}">
              <a16:creationId xmlns:a16="http://schemas.microsoft.com/office/drawing/2014/main" xmlns="" id="{00000000-0008-0000-0200-000081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6" name="5 CuadroTexto">
          <a:extLst>
            <a:ext uri="{FF2B5EF4-FFF2-40B4-BE49-F238E27FC236}">
              <a16:creationId xmlns:a16="http://schemas.microsoft.com/office/drawing/2014/main" xmlns="" id="{00000000-0008-0000-0200-000082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7" name="6 CuadroTexto">
          <a:extLst>
            <a:ext uri="{FF2B5EF4-FFF2-40B4-BE49-F238E27FC236}">
              <a16:creationId xmlns:a16="http://schemas.microsoft.com/office/drawing/2014/main" xmlns="" id="{00000000-0008-0000-0200-000083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8" name="2 CuadroTexto">
          <a:extLst>
            <a:ext uri="{FF2B5EF4-FFF2-40B4-BE49-F238E27FC236}">
              <a16:creationId xmlns:a16="http://schemas.microsoft.com/office/drawing/2014/main" xmlns="" id="{00000000-0008-0000-0200-000084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9" name="3 CuadroTexto">
          <a:extLst>
            <a:ext uri="{FF2B5EF4-FFF2-40B4-BE49-F238E27FC236}">
              <a16:creationId xmlns:a16="http://schemas.microsoft.com/office/drawing/2014/main" xmlns="" id="{00000000-0008-0000-0200-000085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0" name="4 CuadroTexto">
          <a:extLst>
            <a:ext uri="{FF2B5EF4-FFF2-40B4-BE49-F238E27FC236}">
              <a16:creationId xmlns:a16="http://schemas.microsoft.com/office/drawing/2014/main" xmlns="" id="{00000000-0008-0000-0200-000086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1" name="5 CuadroTexto">
          <a:extLst>
            <a:ext uri="{FF2B5EF4-FFF2-40B4-BE49-F238E27FC236}">
              <a16:creationId xmlns:a16="http://schemas.microsoft.com/office/drawing/2014/main" xmlns="" id="{00000000-0008-0000-0200-000087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2" name="6 CuadroTexto">
          <a:extLst>
            <a:ext uri="{FF2B5EF4-FFF2-40B4-BE49-F238E27FC236}">
              <a16:creationId xmlns:a16="http://schemas.microsoft.com/office/drawing/2014/main" xmlns="" id="{00000000-0008-0000-0200-000088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3" name="1 CuadroTexto">
          <a:extLst>
            <a:ext uri="{FF2B5EF4-FFF2-40B4-BE49-F238E27FC236}">
              <a16:creationId xmlns:a16="http://schemas.microsoft.com/office/drawing/2014/main" xmlns="" id="{00000000-0008-0000-0200-000089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4" name="2 CuadroTexto">
          <a:extLst>
            <a:ext uri="{FF2B5EF4-FFF2-40B4-BE49-F238E27FC236}">
              <a16:creationId xmlns:a16="http://schemas.microsoft.com/office/drawing/2014/main" xmlns="" id="{00000000-0008-0000-0200-00008A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5" name="3 CuadroTexto">
          <a:extLst>
            <a:ext uri="{FF2B5EF4-FFF2-40B4-BE49-F238E27FC236}">
              <a16:creationId xmlns:a16="http://schemas.microsoft.com/office/drawing/2014/main" xmlns="" id="{00000000-0008-0000-0200-00008B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6" name="4 CuadroTexto">
          <a:extLst>
            <a:ext uri="{FF2B5EF4-FFF2-40B4-BE49-F238E27FC236}">
              <a16:creationId xmlns:a16="http://schemas.microsoft.com/office/drawing/2014/main" xmlns="" id="{00000000-0008-0000-0200-00008C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7" name="5 CuadroTexto">
          <a:extLst>
            <a:ext uri="{FF2B5EF4-FFF2-40B4-BE49-F238E27FC236}">
              <a16:creationId xmlns:a16="http://schemas.microsoft.com/office/drawing/2014/main" xmlns="" id="{00000000-0008-0000-0200-00008D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8" name="6 CuadroTexto">
          <a:extLst>
            <a:ext uri="{FF2B5EF4-FFF2-40B4-BE49-F238E27FC236}">
              <a16:creationId xmlns:a16="http://schemas.microsoft.com/office/drawing/2014/main" xmlns="" id="{00000000-0008-0000-0200-00008E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9" name="2 CuadroTexto">
          <a:extLst>
            <a:ext uri="{FF2B5EF4-FFF2-40B4-BE49-F238E27FC236}">
              <a16:creationId xmlns:a16="http://schemas.microsoft.com/office/drawing/2014/main" xmlns="" id="{00000000-0008-0000-0200-00008F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0" name="3 CuadroTexto">
          <a:extLst>
            <a:ext uri="{FF2B5EF4-FFF2-40B4-BE49-F238E27FC236}">
              <a16:creationId xmlns:a16="http://schemas.microsoft.com/office/drawing/2014/main" xmlns="" id="{00000000-0008-0000-0200-000090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1" name="4 CuadroTexto">
          <a:extLst>
            <a:ext uri="{FF2B5EF4-FFF2-40B4-BE49-F238E27FC236}">
              <a16:creationId xmlns:a16="http://schemas.microsoft.com/office/drawing/2014/main" xmlns="" id="{00000000-0008-0000-0200-000091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2" name="5 CuadroTexto">
          <a:extLst>
            <a:ext uri="{FF2B5EF4-FFF2-40B4-BE49-F238E27FC236}">
              <a16:creationId xmlns:a16="http://schemas.microsoft.com/office/drawing/2014/main" xmlns="" id="{00000000-0008-0000-0200-000092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3" name="6 CuadroTexto">
          <a:extLst>
            <a:ext uri="{FF2B5EF4-FFF2-40B4-BE49-F238E27FC236}">
              <a16:creationId xmlns:a16="http://schemas.microsoft.com/office/drawing/2014/main" xmlns="" id="{00000000-0008-0000-0200-000093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4" name="1 CuadroTexto">
          <a:extLst>
            <a:ext uri="{FF2B5EF4-FFF2-40B4-BE49-F238E27FC236}">
              <a16:creationId xmlns:a16="http://schemas.microsoft.com/office/drawing/2014/main" xmlns="" id="{00000000-0008-0000-0200-000094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5" name="2 CuadroTexto">
          <a:extLst>
            <a:ext uri="{FF2B5EF4-FFF2-40B4-BE49-F238E27FC236}">
              <a16:creationId xmlns:a16="http://schemas.microsoft.com/office/drawing/2014/main" xmlns="" id="{00000000-0008-0000-0200-000095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6" name="3 CuadroTexto">
          <a:extLst>
            <a:ext uri="{FF2B5EF4-FFF2-40B4-BE49-F238E27FC236}">
              <a16:creationId xmlns:a16="http://schemas.microsoft.com/office/drawing/2014/main" xmlns="" id="{00000000-0008-0000-0200-000096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7" name="4 CuadroTexto">
          <a:extLst>
            <a:ext uri="{FF2B5EF4-FFF2-40B4-BE49-F238E27FC236}">
              <a16:creationId xmlns:a16="http://schemas.microsoft.com/office/drawing/2014/main" xmlns="" id="{00000000-0008-0000-0200-000097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8" name="5 CuadroTexto">
          <a:extLst>
            <a:ext uri="{FF2B5EF4-FFF2-40B4-BE49-F238E27FC236}">
              <a16:creationId xmlns:a16="http://schemas.microsoft.com/office/drawing/2014/main" xmlns="" id="{00000000-0008-0000-0200-000098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9" name="6 CuadroTexto">
          <a:extLst>
            <a:ext uri="{FF2B5EF4-FFF2-40B4-BE49-F238E27FC236}">
              <a16:creationId xmlns:a16="http://schemas.microsoft.com/office/drawing/2014/main" xmlns="" id="{00000000-0008-0000-0200-00009901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2" name="3 CuadroTexto">
          <a:extLst>
            <a:ext uri="{FF2B5EF4-FFF2-40B4-BE49-F238E27FC236}">
              <a16:creationId xmlns:a16="http://schemas.microsoft.com/office/drawing/2014/main" xmlns="" id="{00000000-0008-0000-0200-00005A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3" name="4 CuadroTexto">
          <a:extLst>
            <a:ext uri="{FF2B5EF4-FFF2-40B4-BE49-F238E27FC236}">
              <a16:creationId xmlns:a16="http://schemas.microsoft.com/office/drawing/2014/main" xmlns="" id="{00000000-0008-0000-0200-00005B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4" name="5 CuadroTexto">
          <a:extLst>
            <a:ext uri="{FF2B5EF4-FFF2-40B4-BE49-F238E27FC236}">
              <a16:creationId xmlns:a16="http://schemas.microsoft.com/office/drawing/2014/main" xmlns="" id="{00000000-0008-0000-0200-00005C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5" name="6 CuadroTexto">
          <a:extLst>
            <a:ext uri="{FF2B5EF4-FFF2-40B4-BE49-F238E27FC236}">
              <a16:creationId xmlns:a16="http://schemas.microsoft.com/office/drawing/2014/main" xmlns="" id="{00000000-0008-0000-0200-00005D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6" name="1 CuadroTexto">
          <a:extLst>
            <a:ext uri="{FF2B5EF4-FFF2-40B4-BE49-F238E27FC236}">
              <a16:creationId xmlns:a16="http://schemas.microsoft.com/office/drawing/2014/main" xmlns="" id="{00000000-0008-0000-0200-00005E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7" name="2 CuadroTexto">
          <a:extLst>
            <a:ext uri="{FF2B5EF4-FFF2-40B4-BE49-F238E27FC236}">
              <a16:creationId xmlns:a16="http://schemas.microsoft.com/office/drawing/2014/main" xmlns="" id="{00000000-0008-0000-0200-00005F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8" name="3 CuadroTexto">
          <a:extLst>
            <a:ext uri="{FF2B5EF4-FFF2-40B4-BE49-F238E27FC236}">
              <a16:creationId xmlns:a16="http://schemas.microsoft.com/office/drawing/2014/main" xmlns="" id="{00000000-0008-0000-0200-000060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9" name="4 CuadroTexto">
          <a:extLst>
            <a:ext uri="{FF2B5EF4-FFF2-40B4-BE49-F238E27FC236}">
              <a16:creationId xmlns:a16="http://schemas.microsoft.com/office/drawing/2014/main" xmlns="" id="{00000000-0008-0000-0200-000061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0" name="5 CuadroTexto">
          <a:extLst>
            <a:ext uri="{FF2B5EF4-FFF2-40B4-BE49-F238E27FC236}">
              <a16:creationId xmlns:a16="http://schemas.microsoft.com/office/drawing/2014/main" xmlns="" id="{00000000-0008-0000-0200-000062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1" name="6 CuadroTexto">
          <a:extLst>
            <a:ext uri="{FF2B5EF4-FFF2-40B4-BE49-F238E27FC236}">
              <a16:creationId xmlns:a16="http://schemas.microsoft.com/office/drawing/2014/main" xmlns="" id="{00000000-0008-0000-0200-000063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2" name="2 CuadroTexto">
          <a:extLst>
            <a:ext uri="{FF2B5EF4-FFF2-40B4-BE49-F238E27FC236}">
              <a16:creationId xmlns:a16="http://schemas.microsoft.com/office/drawing/2014/main" xmlns="" id="{00000000-0008-0000-0200-000064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3" name="3 CuadroTexto">
          <a:extLst>
            <a:ext uri="{FF2B5EF4-FFF2-40B4-BE49-F238E27FC236}">
              <a16:creationId xmlns:a16="http://schemas.microsoft.com/office/drawing/2014/main" xmlns="" id="{00000000-0008-0000-0200-000065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4" name="4 CuadroTexto">
          <a:extLst>
            <a:ext uri="{FF2B5EF4-FFF2-40B4-BE49-F238E27FC236}">
              <a16:creationId xmlns:a16="http://schemas.microsoft.com/office/drawing/2014/main" xmlns="" id="{00000000-0008-0000-0200-000066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5" name="5 CuadroTexto">
          <a:extLst>
            <a:ext uri="{FF2B5EF4-FFF2-40B4-BE49-F238E27FC236}">
              <a16:creationId xmlns:a16="http://schemas.microsoft.com/office/drawing/2014/main" xmlns="" id="{00000000-0008-0000-0200-000067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6" name="6 CuadroTexto">
          <a:extLst>
            <a:ext uri="{FF2B5EF4-FFF2-40B4-BE49-F238E27FC236}">
              <a16:creationId xmlns:a16="http://schemas.microsoft.com/office/drawing/2014/main" xmlns="" id="{00000000-0008-0000-0200-000068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7" name="1 CuadroTexto">
          <a:extLst>
            <a:ext uri="{FF2B5EF4-FFF2-40B4-BE49-F238E27FC236}">
              <a16:creationId xmlns:a16="http://schemas.microsoft.com/office/drawing/2014/main" xmlns="" id="{00000000-0008-0000-0200-000069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8" name="2 CuadroTexto">
          <a:extLst>
            <a:ext uri="{FF2B5EF4-FFF2-40B4-BE49-F238E27FC236}">
              <a16:creationId xmlns:a16="http://schemas.microsoft.com/office/drawing/2014/main" xmlns="" id="{00000000-0008-0000-0200-00006A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9" name="3 CuadroTexto">
          <a:extLst>
            <a:ext uri="{FF2B5EF4-FFF2-40B4-BE49-F238E27FC236}">
              <a16:creationId xmlns:a16="http://schemas.microsoft.com/office/drawing/2014/main" xmlns="" id="{00000000-0008-0000-0200-00006B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0" name="4 CuadroTexto">
          <a:extLst>
            <a:ext uri="{FF2B5EF4-FFF2-40B4-BE49-F238E27FC236}">
              <a16:creationId xmlns:a16="http://schemas.microsoft.com/office/drawing/2014/main" xmlns="" id="{00000000-0008-0000-0200-00006C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1" name="5 CuadroTexto">
          <a:extLst>
            <a:ext uri="{FF2B5EF4-FFF2-40B4-BE49-F238E27FC236}">
              <a16:creationId xmlns:a16="http://schemas.microsoft.com/office/drawing/2014/main" xmlns="" id="{00000000-0008-0000-0200-00006D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2" name="6 CuadroTexto">
          <a:extLst>
            <a:ext uri="{FF2B5EF4-FFF2-40B4-BE49-F238E27FC236}">
              <a16:creationId xmlns:a16="http://schemas.microsoft.com/office/drawing/2014/main" xmlns="" id="{00000000-0008-0000-0200-00006E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3" name="2 CuadroTexto">
          <a:extLst>
            <a:ext uri="{FF2B5EF4-FFF2-40B4-BE49-F238E27FC236}">
              <a16:creationId xmlns:a16="http://schemas.microsoft.com/office/drawing/2014/main" xmlns="" id="{00000000-0008-0000-0200-00006F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4" name="3 CuadroTexto">
          <a:extLst>
            <a:ext uri="{FF2B5EF4-FFF2-40B4-BE49-F238E27FC236}">
              <a16:creationId xmlns:a16="http://schemas.microsoft.com/office/drawing/2014/main" xmlns="" id="{00000000-0008-0000-0200-000070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5" name="4 CuadroTexto">
          <a:extLst>
            <a:ext uri="{FF2B5EF4-FFF2-40B4-BE49-F238E27FC236}">
              <a16:creationId xmlns:a16="http://schemas.microsoft.com/office/drawing/2014/main" xmlns="" id="{00000000-0008-0000-0200-000071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6" name="5 CuadroTexto">
          <a:extLst>
            <a:ext uri="{FF2B5EF4-FFF2-40B4-BE49-F238E27FC236}">
              <a16:creationId xmlns:a16="http://schemas.microsoft.com/office/drawing/2014/main" xmlns="" id="{00000000-0008-0000-0200-000072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7" name="6 CuadroTexto">
          <a:extLst>
            <a:ext uri="{FF2B5EF4-FFF2-40B4-BE49-F238E27FC236}">
              <a16:creationId xmlns:a16="http://schemas.microsoft.com/office/drawing/2014/main" xmlns="" id="{00000000-0008-0000-0200-000073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8" name="1 CuadroTexto">
          <a:extLst>
            <a:ext uri="{FF2B5EF4-FFF2-40B4-BE49-F238E27FC236}">
              <a16:creationId xmlns:a16="http://schemas.microsoft.com/office/drawing/2014/main" xmlns="" id="{00000000-0008-0000-0200-000074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9" name="2 CuadroTexto">
          <a:extLst>
            <a:ext uri="{FF2B5EF4-FFF2-40B4-BE49-F238E27FC236}">
              <a16:creationId xmlns:a16="http://schemas.microsoft.com/office/drawing/2014/main" xmlns="" id="{00000000-0008-0000-0200-000075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0" name="3 CuadroTexto">
          <a:extLst>
            <a:ext uri="{FF2B5EF4-FFF2-40B4-BE49-F238E27FC236}">
              <a16:creationId xmlns:a16="http://schemas.microsoft.com/office/drawing/2014/main" xmlns="" id="{00000000-0008-0000-0200-000076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1" name="4 CuadroTexto">
          <a:extLst>
            <a:ext uri="{FF2B5EF4-FFF2-40B4-BE49-F238E27FC236}">
              <a16:creationId xmlns:a16="http://schemas.microsoft.com/office/drawing/2014/main" xmlns="" id="{00000000-0008-0000-0200-000077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2" name="5 CuadroTexto">
          <a:extLst>
            <a:ext uri="{FF2B5EF4-FFF2-40B4-BE49-F238E27FC236}">
              <a16:creationId xmlns:a16="http://schemas.microsoft.com/office/drawing/2014/main" xmlns="" id="{00000000-0008-0000-0200-000078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3" name="6 CuadroTexto">
          <a:extLst>
            <a:ext uri="{FF2B5EF4-FFF2-40B4-BE49-F238E27FC236}">
              <a16:creationId xmlns:a16="http://schemas.microsoft.com/office/drawing/2014/main" xmlns="" id="{00000000-0008-0000-0200-000079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4" name="3 CuadroTexto">
          <a:extLst>
            <a:ext uri="{FF2B5EF4-FFF2-40B4-BE49-F238E27FC236}">
              <a16:creationId xmlns:a16="http://schemas.microsoft.com/office/drawing/2014/main" xmlns="" id="{00000000-0008-0000-0200-00007A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5" name="4 CuadroTexto">
          <a:extLst>
            <a:ext uri="{FF2B5EF4-FFF2-40B4-BE49-F238E27FC236}">
              <a16:creationId xmlns:a16="http://schemas.microsoft.com/office/drawing/2014/main" xmlns="" id="{00000000-0008-0000-0200-00007B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6" name="5 CuadroTexto">
          <a:extLst>
            <a:ext uri="{FF2B5EF4-FFF2-40B4-BE49-F238E27FC236}">
              <a16:creationId xmlns:a16="http://schemas.microsoft.com/office/drawing/2014/main" xmlns="" id="{00000000-0008-0000-0200-00007C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7" name="6 CuadroTexto">
          <a:extLst>
            <a:ext uri="{FF2B5EF4-FFF2-40B4-BE49-F238E27FC236}">
              <a16:creationId xmlns:a16="http://schemas.microsoft.com/office/drawing/2014/main" xmlns="" id="{00000000-0008-0000-0200-00007D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8" name="1 CuadroTexto">
          <a:extLst>
            <a:ext uri="{FF2B5EF4-FFF2-40B4-BE49-F238E27FC236}">
              <a16:creationId xmlns:a16="http://schemas.microsoft.com/office/drawing/2014/main" xmlns="" id="{00000000-0008-0000-0200-00007E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9" name="2 CuadroTexto">
          <a:extLst>
            <a:ext uri="{FF2B5EF4-FFF2-40B4-BE49-F238E27FC236}">
              <a16:creationId xmlns:a16="http://schemas.microsoft.com/office/drawing/2014/main" xmlns="" id="{00000000-0008-0000-0200-00007F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0" name="3 CuadroTexto">
          <a:extLst>
            <a:ext uri="{FF2B5EF4-FFF2-40B4-BE49-F238E27FC236}">
              <a16:creationId xmlns:a16="http://schemas.microsoft.com/office/drawing/2014/main" xmlns="" id="{00000000-0008-0000-0200-000080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1" name="4 CuadroTexto">
          <a:extLst>
            <a:ext uri="{FF2B5EF4-FFF2-40B4-BE49-F238E27FC236}">
              <a16:creationId xmlns:a16="http://schemas.microsoft.com/office/drawing/2014/main" xmlns="" id="{00000000-0008-0000-0200-000081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2" name="5 CuadroTexto">
          <a:extLst>
            <a:ext uri="{FF2B5EF4-FFF2-40B4-BE49-F238E27FC236}">
              <a16:creationId xmlns:a16="http://schemas.microsoft.com/office/drawing/2014/main" xmlns="" id="{00000000-0008-0000-0200-000082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3" name="6 CuadroTexto">
          <a:extLst>
            <a:ext uri="{FF2B5EF4-FFF2-40B4-BE49-F238E27FC236}">
              <a16:creationId xmlns:a16="http://schemas.microsoft.com/office/drawing/2014/main" xmlns="" id="{00000000-0008-0000-0200-000083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4" name="2 CuadroTexto">
          <a:extLst>
            <a:ext uri="{FF2B5EF4-FFF2-40B4-BE49-F238E27FC236}">
              <a16:creationId xmlns:a16="http://schemas.microsoft.com/office/drawing/2014/main" xmlns="" id="{00000000-0008-0000-0200-000084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5" name="3 CuadroTexto">
          <a:extLst>
            <a:ext uri="{FF2B5EF4-FFF2-40B4-BE49-F238E27FC236}">
              <a16:creationId xmlns:a16="http://schemas.microsoft.com/office/drawing/2014/main" xmlns="" id="{00000000-0008-0000-0200-000085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6" name="4 CuadroTexto">
          <a:extLst>
            <a:ext uri="{FF2B5EF4-FFF2-40B4-BE49-F238E27FC236}">
              <a16:creationId xmlns:a16="http://schemas.microsoft.com/office/drawing/2014/main" xmlns="" id="{00000000-0008-0000-0200-000086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7" name="5 CuadroTexto">
          <a:extLst>
            <a:ext uri="{FF2B5EF4-FFF2-40B4-BE49-F238E27FC236}">
              <a16:creationId xmlns:a16="http://schemas.microsoft.com/office/drawing/2014/main" xmlns="" id="{00000000-0008-0000-0200-000087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8" name="6 CuadroTexto">
          <a:extLst>
            <a:ext uri="{FF2B5EF4-FFF2-40B4-BE49-F238E27FC236}">
              <a16:creationId xmlns:a16="http://schemas.microsoft.com/office/drawing/2014/main" xmlns="" id="{00000000-0008-0000-0200-000088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9" name="1 CuadroTexto">
          <a:extLst>
            <a:ext uri="{FF2B5EF4-FFF2-40B4-BE49-F238E27FC236}">
              <a16:creationId xmlns:a16="http://schemas.microsoft.com/office/drawing/2014/main" xmlns="" id="{00000000-0008-0000-0200-000089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0" name="2 CuadroTexto">
          <a:extLst>
            <a:ext uri="{FF2B5EF4-FFF2-40B4-BE49-F238E27FC236}">
              <a16:creationId xmlns:a16="http://schemas.microsoft.com/office/drawing/2014/main" xmlns="" id="{00000000-0008-0000-0200-00008A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1" name="3 CuadroTexto">
          <a:extLst>
            <a:ext uri="{FF2B5EF4-FFF2-40B4-BE49-F238E27FC236}">
              <a16:creationId xmlns:a16="http://schemas.microsoft.com/office/drawing/2014/main" xmlns="" id="{00000000-0008-0000-0200-00008B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2" name="4 CuadroTexto">
          <a:extLst>
            <a:ext uri="{FF2B5EF4-FFF2-40B4-BE49-F238E27FC236}">
              <a16:creationId xmlns:a16="http://schemas.microsoft.com/office/drawing/2014/main" xmlns="" id="{00000000-0008-0000-0200-00008C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3" name="5 CuadroTexto">
          <a:extLst>
            <a:ext uri="{FF2B5EF4-FFF2-40B4-BE49-F238E27FC236}">
              <a16:creationId xmlns:a16="http://schemas.microsoft.com/office/drawing/2014/main" xmlns="" id="{00000000-0008-0000-0200-00008D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4" name="6 CuadroTexto">
          <a:extLst>
            <a:ext uri="{FF2B5EF4-FFF2-40B4-BE49-F238E27FC236}">
              <a16:creationId xmlns:a16="http://schemas.microsoft.com/office/drawing/2014/main" xmlns="" id="{00000000-0008-0000-0200-00008E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5" name="2 CuadroTexto">
          <a:extLst>
            <a:ext uri="{FF2B5EF4-FFF2-40B4-BE49-F238E27FC236}">
              <a16:creationId xmlns:a16="http://schemas.microsoft.com/office/drawing/2014/main" xmlns="" id="{00000000-0008-0000-0200-00008F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6" name="3 CuadroTexto">
          <a:extLst>
            <a:ext uri="{FF2B5EF4-FFF2-40B4-BE49-F238E27FC236}">
              <a16:creationId xmlns:a16="http://schemas.microsoft.com/office/drawing/2014/main" xmlns="" id="{00000000-0008-0000-0200-000090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7" name="4 CuadroTexto">
          <a:extLst>
            <a:ext uri="{FF2B5EF4-FFF2-40B4-BE49-F238E27FC236}">
              <a16:creationId xmlns:a16="http://schemas.microsoft.com/office/drawing/2014/main" xmlns="" id="{00000000-0008-0000-0200-000091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8" name="5 CuadroTexto">
          <a:extLst>
            <a:ext uri="{FF2B5EF4-FFF2-40B4-BE49-F238E27FC236}">
              <a16:creationId xmlns:a16="http://schemas.microsoft.com/office/drawing/2014/main" xmlns="" id="{00000000-0008-0000-0200-000092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9" name="6 CuadroTexto">
          <a:extLst>
            <a:ext uri="{FF2B5EF4-FFF2-40B4-BE49-F238E27FC236}">
              <a16:creationId xmlns:a16="http://schemas.microsoft.com/office/drawing/2014/main" xmlns="" id="{00000000-0008-0000-0200-000093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60" name="1 CuadroTexto">
          <a:extLst>
            <a:ext uri="{FF2B5EF4-FFF2-40B4-BE49-F238E27FC236}">
              <a16:creationId xmlns:a16="http://schemas.microsoft.com/office/drawing/2014/main" xmlns="" id="{00000000-0008-0000-0200-000094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61" name="2 CuadroTexto">
          <a:extLst>
            <a:ext uri="{FF2B5EF4-FFF2-40B4-BE49-F238E27FC236}">
              <a16:creationId xmlns:a16="http://schemas.microsoft.com/office/drawing/2014/main" xmlns="" id="{00000000-0008-0000-0200-000095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62" name="3 CuadroTexto">
          <a:extLst>
            <a:ext uri="{FF2B5EF4-FFF2-40B4-BE49-F238E27FC236}">
              <a16:creationId xmlns:a16="http://schemas.microsoft.com/office/drawing/2014/main" xmlns="" id="{00000000-0008-0000-0200-000096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63" name="4 CuadroTexto">
          <a:extLst>
            <a:ext uri="{FF2B5EF4-FFF2-40B4-BE49-F238E27FC236}">
              <a16:creationId xmlns:a16="http://schemas.microsoft.com/office/drawing/2014/main" xmlns="" id="{00000000-0008-0000-0200-000097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64" name="5 CuadroTexto">
          <a:extLst>
            <a:ext uri="{FF2B5EF4-FFF2-40B4-BE49-F238E27FC236}">
              <a16:creationId xmlns:a16="http://schemas.microsoft.com/office/drawing/2014/main" xmlns="" id="{00000000-0008-0000-0200-000098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65" name="6 CuadroTexto">
          <a:extLst>
            <a:ext uri="{FF2B5EF4-FFF2-40B4-BE49-F238E27FC236}">
              <a16:creationId xmlns:a16="http://schemas.microsoft.com/office/drawing/2014/main" xmlns="" id="{00000000-0008-0000-0200-00009902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twoCellAnchor editAs="oneCell">
    <xdr:from>
      <xdr:col>3</xdr:col>
      <xdr:colOff>234290</xdr:colOff>
      <xdr:row>0</xdr:row>
      <xdr:rowOff>470385</xdr:rowOff>
    </xdr:from>
    <xdr:to>
      <xdr:col>4</xdr:col>
      <xdr:colOff>585184</xdr:colOff>
      <xdr:row>4</xdr:row>
      <xdr:rowOff>173181</xdr:rowOff>
    </xdr:to>
    <xdr:pic>
      <xdr:nvPicPr>
        <xdr:cNvPr id="473" name="Imagen 472">
          <a:extLst>
            <a:ext uri="{FF2B5EF4-FFF2-40B4-BE49-F238E27FC236}">
              <a16:creationId xmlns:a16="http://schemas.microsoft.com/office/drawing/2014/main" xmlns="" id="{00000000-0008-0000-0200-0000D9010000}"/>
            </a:ext>
          </a:extLst>
        </xdr:cNvPr>
        <xdr:cNvPicPr>
          <a:picLocks noChangeAspect="1"/>
        </xdr:cNvPicPr>
      </xdr:nvPicPr>
      <xdr:blipFill>
        <a:blip xmlns:r="http://schemas.openxmlformats.org/officeDocument/2006/relationships" r:embed="rId1"/>
        <a:stretch>
          <a:fillRect/>
        </a:stretch>
      </xdr:blipFill>
      <xdr:spPr>
        <a:xfrm>
          <a:off x="1082881" y="470385"/>
          <a:ext cx="2325167" cy="9150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0</xdr:colOff>
      <xdr:row>23</xdr:row>
      <xdr:rowOff>0</xdr:rowOff>
    </xdr:from>
    <xdr:ext cx="184731" cy="264560"/>
    <xdr:sp macro="" textlink="">
      <xdr:nvSpPr>
        <xdr:cNvPr id="3" name="4 CuadroTexto">
          <a:extLst>
            <a:ext uri="{FF2B5EF4-FFF2-40B4-BE49-F238E27FC236}">
              <a16:creationId xmlns:a16="http://schemas.microsoft.com/office/drawing/2014/main" xmlns="" id="{00000000-0008-0000-0300-000003000000}"/>
            </a:ext>
          </a:extLst>
        </xdr:cNvPr>
        <xdr:cNvSpPr txBox="1"/>
      </xdr:nvSpPr>
      <xdr:spPr>
        <a:xfrm>
          <a:off x="2632364" y="38048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23</xdr:row>
      <xdr:rowOff>0</xdr:rowOff>
    </xdr:from>
    <xdr:ext cx="184731" cy="264560"/>
    <xdr:sp macro="" textlink="">
      <xdr:nvSpPr>
        <xdr:cNvPr id="4" name="5 CuadroTexto">
          <a:extLst>
            <a:ext uri="{FF2B5EF4-FFF2-40B4-BE49-F238E27FC236}">
              <a16:creationId xmlns:a16="http://schemas.microsoft.com/office/drawing/2014/main" xmlns="" id="{00000000-0008-0000-0300-000004000000}"/>
            </a:ext>
          </a:extLst>
        </xdr:cNvPr>
        <xdr:cNvSpPr txBox="1"/>
      </xdr:nvSpPr>
      <xdr:spPr>
        <a:xfrm>
          <a:off x="2632364" y="38048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23</xdr:row>
      <xdr:rowOff>0</xdr:rowOff>
    </xdr:from>
    <xdr:ext cx="184731" cy="264560"/>
    <xdr:sp macro="" textlink="">
      <xdr:nvSpPr>
        <xdr:cNvPr id="5" name="6 CuadroTexto">
          <a:extLst>
            <a:ext uri="{FF2B5EF4-FFF2-40B4-BE49-F238E27FC236}">
              <a16:creationId xmlns:a16="http://schemas.microsoft.com/office/drawing/2014/main" xmlns="" id="{00000000-0008-0000-0300-000005000000}"/>
            </a:ext>
          </a:extLst>
        </xdr:cNvPr>
        <xdr:cNvSpPr txBox="1"/>
      </xdr:nvSpPr>
      <xdr:spPr>
        <a:xfrm>
          <a:off x="2632364" y="38048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23</xdr:row>
      <xdr:rowOff>0</xdr:rowOff>
    </xdr:from>
    <xdr:ext cx="184731" cy="264560"/>
    <xdr:sp macro="" textlink="">
      <xdr:nvSpPr>
        <xdr:cNvPr id="6" name="1 CuadroTexto">
          <a:extLst>
            <a:ext uri="{FF2B5EF4-FFF2-40B4-BE49-F238E27FC236}">
              <a16:creationId xmlns:a16="http://schemas.microsoft.com/office/drawing/2014/main" xmlns="" id="{00000000-0008-0000-0300-000006000000}"/>
            </a:ext>
          </a:extLst>
        </xdr:cNvPr>
        <xdr:cNvSpPr txBox="1"/>
      </xdr:nvSpPr>
      <xdr:spPr>
        <a:xfrm>
          <a:off x="2632364" y="38048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23</xdr:row>
      <xdr:rowOff>0</xdr:rowOff>
    </xdr:from>
    <xdr:ext cx="184731" cy="264560"/>
    <xdr:sp macro="" textlink="">
      <xdr:nvSpPr>
        <xdr:cNvPr id="7" name="2 CuadroTexto">
          <a:extLst>
            <a:ext uri="{FF2B5EF4-FFF2-40B4-BE49-F238E27FC236}">
              <a16:creationId xmlns:a16="http://schemas.microsoft.com/office/drawing/2014/main" xmlns="" id="{00000000-0008-0000-0300-000007000000}"/>
            </a:ext>
          </a:extLst>
        </xdr:cNvPr>
        <xdr:cNvSpPr txBox="1"/>
      </xdr:nvSpPr>
      <xdr:spPr>
        <a:xfrm>
          <a:off x="2632364" y="38048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23</xdr:row>
      <xdr:rowOff>0</xdr:rowOff>
    </xdr:from>
    <xdr:ext cx="184731" cy="264560"/>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2632364" y="38048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23</xdr:row>
      <xdr:rowOff>0</xdr:rowOff>
    </xdr:from>
    <xdr:ext cx="184731" cy="264560"/>
    <xdr:sp macro="" textlink="">
      <xdr:nvSpPr>
        <xdr:cNvPr id="9" name="4 CuadroTexto">
          <a:extLst>
            <a:ext uri="{FF2B5EF4-FFF2-40B4-BE49-F238E27FC236}">
              <a16:creationId xmlns:a16="http://schemas.microsoft.com/office/drawing/2014/main" xmlns="" id="{00000000-0008-0000-0300-000009000000}"/>
            </a:ext>
          </a:extLst>
        </xdr:cNvPr>
        <xdr:cNvSpPr txBox="1"/>
      </xdr:nvSpPr>
      <xdr:spPr>
        <a:xfrm>
          <a:off x="2632364" y="38048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23</xdr:row>
      <xdr:rowOff>0</xdr:rowOff>
    </xdr:from>
    <xdr:ext cx="184731" cy="264560"/>
    <xdr:sp macro="" textlink="">
      <xdr:nvSpPr>
        <xdr:cNvPr id="10" name="5 CuadroTexto">
          <a:extLst>
            <a:ext uri="{FF2B5EF4-FFF2-40B4-BE49-F238E27FC236}">
              <a16:creationId xmlns:a16="http://schemas.microsoft.com/office/drawing/2014/main" xmlns="" id="{00000000-0008-0000-0300-00000A000000}"/>
            </a:ext>
          </a:extLst>
        </xdr:cNvPr>
        <xdr:cNvSpPr txBox="1"/>
      </xdr:nvSpPr>
      <xdr:spPr>
        <a:xfrm>
          <a:off x="2632364" y="38048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23</xdr:row>
      <xdr:rowOff>0</xdr:rowOff>
    </xdr:from>
    <xdr:ext cx="184731" cy="264560"/>
    <xdr:sp macro="" textlink="">
      <xdr:nvSpPr>
        <xdr:cNvPr id="11" name="6 CuadroTexto">
          <a:extLst>
            <a:ext uri="{FF2B5EF4-FFF2-40B4-BE49-F238E27FC236}">
              <a16:creationId xmlns:a16="http://schemas.microsoft.com/office/drawing/2014/main" xmlns="" id="{00000000-0008-0000-0300-00000B000000}"/>
            </a:ext>
          </a:extLst>
        </xdr:cNvPr>
        <xdr:cNvSpPr txBox="1"/>
      </xdr:nvSpPr>
      <xdr:spPr>
        <a:xfrm>
          <a:off x="2632364" y="38048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2" name="2 CuadroTexto">
          <a:extLst>
            <a:ext uri="{FF2B5EF4-FFF2-40B4-BE49-F238E27FC236}">
              <a16:creationId xmlns:a16="http://schemas.microsoft.com/office/drawing/2014/main" xmlns="" id="{00000000-0008-0000-0300-00000C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3" name="3 CuadroTexto">
          <a:extLst>
            <a:ext uri="{FF2B5EF4-FFF2-40B4-BE49-F238E27FC236}">
              <a16:creationId xmlns:a16="http://schemas.microsoft.com/office/drawing/2014/main" xmlns="" id="{00000000-0008-0000-0300-00000D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4" name="4 CuadroTexto">
          <a:extLst>
            <a:ext uri="{FF2B5EF4-FFF2-40B4-BE49-F238E27FC236}">
              <a16:creationId xmlns:a16="http://schemas.microsoft.com/office/drawing/2014/main" xmlns="" id="{00000000-0008-0000-0300-00000E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5" name="5 CuadroTexto">
          <a:extLst>
            <a:ext uri="{FF2B5EF4-FFF2-40B4-BE49-F238E27FC236}">
              <a16:creationId xmlns:a16="http://schemas.microsoft.com/office/drawing/2014/main" xmlns="" id="{00000000-0008-0000-0300-00000F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6" name="6 CuadroTexto">
          <a:extLst>
            <a:ext uri="{FF2B5EF4-FFF2-40B4-BE49-F238E27FC236}">
              <a16:creationId xmlns:a16="http://schemas.microsoft.com/office/drawing/2014/main" xmlns="" id="{00000000-0008-0000-0300-000010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7" name="1 CuadroTexto">
          <a:extLst>
            <a:ext uri="{FF2B5EF4-FFF2-40B4-BE49-F238E27FC236}">
              <a16:creationId xmlns:a16="http://schemas.microsoft.com/office/drawing/2014/main" xmlns="" id="{00000000-0008-0000-0300-000011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8" name="2 CuadroTexto">
          <a:extLst>
            <a:ext uri="{FF2B5EF4-FFF2-40B4-BE49-F238E27FC236}">
              <a16:creationId xmlns:a16="http://schemas.microsoft.com/office/drawing/2014/main" xmlns="" id="{00000000-0008-0000-0300-000012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9" name="3 CuadroTexto">
          <a:extLst>
            <a:ext uri="{FF2B5EF4-FFF2-40B4-BE49-F238E27FC236}">
              <a16:creationId xmlns:a16="http://schemas.microsoft.com/office/drawing/2014/main" xmlns="" id="{00000000-0008-0000-0300-000013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20" name="4 CuadroTexto">
          <a:extLst>
            <a:ext uri="{FF2B5EF4-FFF2-40B4-BE49-F238E27FC236}">
              <a16:creationId xmlns:a16="http://schemas.microsoft.com/office/drawing/2014/main" xmlns="" id="{00000000-0008-0000-0300-000014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21" name="5 CuadroTexto">
          <a:extLst>
            <a:ext uri="{FF2B5EF4-FFF2-40B4-BE49-F238E27FC236}">
              <a16:creationId xmlns:a16="http://schemas.microsoft.com/office/drawing/2014/main" xmlns="" id="{00000000-0008-0000-0300-000015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22" name="6 CuadroTexto">
          <a:extLst>
            <a:ext uri="{FF2B5EF4-FFF2-40B4-BE49-F238E27FC236}">
              <a16:creationId xmlns:a16="http://schemas.microsoft.com/office/drawing/2014/main" xmlns="" id="{00000000-0008-0000-0300-000016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10</xdr:row>
      <xdr:rowOff>0</xdr:rowOff>
    </xdr:from>
    <xdr:ext cx="184731" cy="264560"/>
    <xdr:sp macro="" textlink="">
      <xdr:nvSpPr>
        <xdr:cNvPr id="23" name="2 CuadroTexto">
          <a:extLst>
            <a:ext uri="{FF2B5EF4-FFF2-40B4-BE49-F238E27FC236}">
              <a16:creationId xmlns:a16="http://schemas.microsoft.com/office/drawing/2014/main" xmlns="" id="{00000000-0008-0000-0300-000017000000}"/>
            </a:ext>
          </a:extLst>
        </xdr:cNvPr>
        <xdr:cNvSpPr txBox="1"/>
      </xdr:nvSpPr>
      <xdr:spPr>
        <a:xfrm>
          <a:off x="4838700"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10</xdr:row>
      <xdr:rowOff>0</xdr:rowOff>
    </xdr:from>
    <xdr:ext cx="184731" cy="264560"/>
    <xdr:sp macro="" textlink="">
      <xdr:nvSpPr>
        <xdr:cNvPr id="24" name="3 CuadroTexto">
          <a:extLst>
            <a:ext uri="{FF2B5EF4-FFF2-40B4-BE49-F238E27FC236}">
              <a16:creationId xmlns:a16="http://schemas.microsoft.com/office/drawing/2014/main" xmlns="" id="{00000000-0008-0000-0300-000018000000}"/>
            </a:ext>
          </a:extLst>
        </xdr:cNvPr>
        <xdr:cNvSpPr txBox="1"/>
      </xdr:nvSpPr>
      <xdr:spPr>
        <a:xfrm>
          <a:off x="4838700"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10</xdr:row>
      <xdr:rowOff>0</xdr:rowOff>
    </xdr:from>
    <xdr:ext cx="184731" cy="264560"/>
    <xdr:sp macro="" textlink="">
      <xdr:nvSpPr>
        <xdr:cNvPr id="25" name="4 CuadroTexto">
          <a:extLst>
            <a:ext uri="{FF2B5EF4-FFF2-40B4-BE49-F238E27FC236}">
              <a16:creationId xmlns:a16="http://schemas.microsoft.com/office/drawing/2014/main" xmlns="" id="{00000000-0008-0000-0300-000019000000}"/>
            </a:ext>
          </a:extLst>
        </xdr:cNvPr>
        <xdr:cNvSpPr txBox="1"/>
      </xdr:nvSpPr>
      <xdr:spPr>
        <a:xfrm>
          <a:off x="4838700"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10</xdr:row>
      <xdr:rowOff>0</xdr:rowOff>
    </xdr:from>
    <xdr:ext cx="184731" cy="264560"/>
    <xdr:sp macro="" textlink="">
      <xdr:nvSpPr>
        <xdr:cNvPr id="26" name="5 CuadroTexto">
          <a:extLst>
            <a:ext uri="{FF2B5EF4-FFF2-40B4-BE49-F238E27FC236}">
              <a16:creationId xmlns:a16="http://schemas.microsoft.com/office/drawing/2014/main" xmlns="" id="{00000000-0008-0000-0300-00001A000000}"/>
            </a:ext>
          </a:extLst>
        </xdr:cNvPr>
        <xdr:cNvSpPr txBox="1"/>
      </xdr:nvSpPr>
      <xdr:spPr>
        <a:xfrm>
          <a:off x="4838700"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10</xdr:row>
      <xdr:rowOff>0</xdr:rowOff>
    </xdr:from>
    <xdr:ext cx="184731" cy="264560"/>
    <xdr:sp macro="" textlink="">
      <xdr:nvSpPr>
        <xdr:cNvPr id="27" name="6 CuadroTexto">
          <a:extLst>
            <a:ext uri="{FF2B5EF4-FFF2-40B4-BE49-F238E27FC236}">
              <a16:creationId xmlns:a16="http://schemas.microsoft.com/office/drawing/2014/main" xmlns="" id="{00000000-0008-0000-0300-00001B000000}"/>
            </a:ext>
          </a:extLst>
        </xdr:cNvPr>
        <xdr:cNvSpPr txBox="1"/>
      </xdr:nvSpPr>
      <xdr:spPr>
        <a:xfrm>
          <a:off x="4838700"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10</xdr:row>
      <xdr:rowOff>0</xdr:rowOff>
    </xdr:from>
    <xdr:ext cx="184731" cy="264560"/>
    <xdr:sp macro="" textlink="">
      <xdr:nvSpPr>
        <xdr:cNvPr id="28" name="1 CuadroTexto">
          <a:extLst>
            <a:ext uri="{FF2B5EF4-FFF2-40B4-BE49-F238E27FC236}">
              <a16:creationId xmlns:a16="http://schemas.microsoft.com/office/drawing/2014/main" xmlns="" id="{00000000-0008-0000-0300-00001C000000}"/>
            </a:ext>
          </a:extLst>
        </xdr:cNvPr>
        <xdr:cNvSpPr txBox="1"/>
      </xdr:nvSpPr>
      <xdr:spPr>
        <a:xfrm>
          <a:off x="4838700"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10</xdr:row>
      <xdr:rowOff>0</xdr:rowOff>
    </xdr:from>
    <xdr:ext cx="184731" cy="264560"/>
    <xdr:sp macro="" textlink="">
      <xdr:nvSpPr>
        <xdr:cNvPr id="29" name="2 CuadroTexto">
          <a:extLst>
            <a:ext uri="{FF2B5EF4-FFF2-40B4-BE49-F238E27FC236}">
              <a16:creationId xmlns:a16="http://schemas.microsoft.com/office/drawing/2014/main" xmlns="" id="{00000000-0008-0000-0300-00001D000000}"/>
            </a:ext>
          </a:extLst>
        </xdr:cNvPr>
        <xdr:cNvSpPr txBox="1"/>
      </xdr:nvSpPr>
      <xdr:spPr>
        <a:xfrm>
          <a:off x="4838700"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10</xdr:row>
      <xdr:rowOff>0</xdr:rowOff>
    </xdr:from>
    <xdr:ext cx="184731" cy="264560"/>
    <xdr:sp macro="" textlink="">
      <xdr:nvSpPr>
        <xdr:cNvPr id="30" name="3 CuadroTexto">
          <a:extLst>
            <a:ext uri="{FF2B5EF4-FFF2-40B4-BE49-F238E27FC236}">
              <a16:creationId xmlns:a16="http://schemas.microsoft.com/office/drawing/2014/main" xmlns="" id="{00000000-0008-0000-0300-00001E000000}"/>
            </a:ext>
          </a:extLst>
        </xdr:cNvPr>
        <xdr:cNvSpPr txBox="1"/>
      </xdr:nvSpPr>
      <xdr:spPr>
        <a:xfrm>
          <a:off x="4838700"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10</xdr:row>
      <xdr:rowOff>0</xdr:rowOff>
    </xdr:from>
    <xdr:ext cx="184731" cy="264560"/>
    <xdr:sp macro="" textlink="">
      <xdr:nvSpPr>
        <xdr:cNvPr id="31" name="4 CuadroTexto">
          <a:extLst>
            <a:ext uri="{FF2B5EF4-FFF2-40B4-BE49-F238E27FC236}">
              <a16:creationId xmlns:a16="http://schemas.microsoft.com/office/drawing/2014/main" xmlns="" id="{00000000-0008-0000-0300-00001F000000}"/>
            </a:ext>
          </a:extLst>
        </xdr:cNvPr>
        <xdr:cNvSpPr txBox="1"/>
      </xdr:nvSpPr>
      <xdr:spPr>
        <a:xfrm>
          <a:off x="4838700"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10</xdr:row>
      <xdr:rowOff>0</xdr:rowOff>
    </xdr:from>
    <xdr:ext cx="184731" cy="264560"/>
    <xdr:sp macro="" textlink="">
      <xdr:nvSpPr>
        <xdr:cNvPr id="32" name="5 CuadroTexto">
          <a:extLst>
            <a:ext uri="{FF2B5EF4-FFF2-40B4-BE49-F238E27FC236}">
              <a16:creationId xmlns:a16="http://schemas.microsoft.com/office/drawing/2014/main" xmlns="" id="{00000000-0008-0000-0300-000020000000}"/>
            </a:ext>
          </a:extLst>
        </xdr:cNvPr>
        <xdr:cNvSpPr txBox="1"/>
      </xdr:nvSpPr>
      <xdr:spPr>
        <a:xfrm>
          <a:off x="4838700"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10</xdr:row>
      <xdr:rowOff>0</xdr:rowOff>
    </xdr:from>
    <xdr:ext cx="184731" cy="264560"/>
    <xdr:sp macro="" textlink="">
      <xdr:nvSpPr>
        <xdr:cNvPr id="33" name="6 CuadroTexto">
          <a:extLst>
            <a:ext uri="{FF2B5EF4-FFF2-40B4-BE49-F238E27FC236}">
              <a16:creationId xmlns:a16="http://schemas.microsoft.com/office/drawing/2014/main" xmlns="" id="{00000000-0008-0000-0300-000021000000}"/>
            </a:ext>
          </a:extLst>
        </xdr:cNvPr>
        <xdr:cNvSpPr txBox="1"/>
      </xdr:nvSpPr>
      <xdr:spPr>
        <a:xfrm>
          <a:off x="4838700"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34" name="3 CuadroTexto">
          <a:extLst>
            <a:ext uri="{FF2B5EF4-FFF2-40B4-BE49-F238E27FC236}">
              <a16:creationId xmlns:a16="http://schemas.microsoft.com/office/drawing/2014/main" xmlns="" id="{00000000-0008-0000-0300-000022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35" name="4 CuadroTexto">
          <a:extLst>
            <a:ext uri="{FF2B5EF4-FFF2-40B4-BE49-F238E27FC236}">
              <a16:creationId xmlns:a16="http://schemas.microsoft.com/office/drawing/2014/main" xmlns="" id="{00000000-0008-0000-0300-000023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36" name="5 CuadroTexto">
          <a:extLst>
            <a:ext uri="{FF2B5EF4-FFF2-40B4-BE49-F238E27FC236}">
              <a16:creationId xmlns:a16="http://schemas.microsoft.com/office/drawing/2014/main" xmlns="" id="{00000000-0008-0000-0300-000024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37" name="6 CuadroTexto">
          <a:extLst>
            <a:ext uri="{FF2B5EF4-FFF2-40B4-BE49-F238E27FC236}">
              <a16:creationId xmlns:a16="http://schemas.microsoft.com/office/drawing/2014/main" xmlns="" id="{00000000-0008-0000-0300-000025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38" name="1 CuadroTexto">
          <a:extLst>
            <a:ext uri="{FF2B5EF4-FFF2-40B4-BE49-F238E27FC236}">
              <a16:creationId xmlns:a16="http://schemas.microsoft.com/office/drawing/2014/main" xmlns="" id="{00000000-0008-0000-0300-000026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39" name="2 CuadroTexto">
          <a:extLst>
            <a:ext uri="{FF2B5EF4-FFF2-40B4-BE49-F238E27FC236}">
              <a16:creationId xmlns:a16="http://schemas.microsoft.com/office/drawing/2014/main" xmlns="" id="{00000000-0008-0000-0300-000027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40" name="3 CuadroTexto">
          <a:extLst>
            <a:ext uri="{FF2B5EF4-FFF2-40B4-BE49-F238E27FC236}">
              <a16:creationId xmlns:a16="http://schemas.microsoft.com/office/drawing/2014/main" xmlns="" id="{00000000-0008-0000-0300-000028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41" name="4 CuadroTexto">
          <a:extLst>
            <a:ext uri="{FF2B5EF4-FFF2-40B4-BE49-F238E27FC236}">
              <a16:creationId xmlns:a16="http://schemas.microsoft.com/office/drawing/2014/main" xmlns="" id="{00000000-0008-0000-0300-000029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42" name="5 CuadroTexto">
          <a:extLst>
            <a:ext uri="{FF2B5EF4-FFF2-40B4-BE49-F238E27FC236}">
              <a16:creationId xmlns:a16="http://schemas.microsoft.com/office/drawing/2014/main" xmlns="" id="{00000000-0008-0000-0300-00002A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43" name="6 CuadroTexto">
          <a:extLst>
            <a:ext uri="{FF2B5EF4-FFF2-40B4-BE49-F238E27FC236}">
              <a16:creationId xmlns:a16="http://schemas.microsoft.com/office/drawing/2014/main" xmlns="" id="{00000000-0008-0000-0300-00002B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44" name="2 CuadroTexto">
          <a:extLst>
            <a:ext uri="{FF2B5EF4-FFF2-40B4-BE49-F238E27FC236}">
              <a16:creationId xmlns:a16="http://schemas.microsoft.com/office/drawing/2014/main" xmlns="" id="{00000000-0008-0000-0300-00002C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45" name="3 CuadroTexto">
          <a:extLst>
            <a:ext uri="{FF2B5EF4-FFF2-40B4-BE49-F238E27FC236}">
              <a16:creationId xmlns:a16="http://schemas.microsoft.com/office/drawing/2014/main" xmlns="" id="{00000000-0008-0000-0300-00002D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46" name="4 CuadroTexto">
          <a:extLst>
            <a:ext uri="{FF2B5EF4-FFF2-40B4-BE49-F238E27FC236}">
              <a16:creationId xmlns:a16="http://schemas.microsoft.com/office/drawing/2014/main" xmlns="" id="{00000000-0008-0000-0300-00002E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47" name="5 CuadroTexto">
          <a:extLst>
            <a:ext uri="{FF2B5EF4-FFF2-40B4-BE49-F238E27FC236}">
              <a16:creationId xmlns:a16="http://schemas.microsoft.com/office/drawing/2014/main" xmlns="" id="{00000000-0008-0000-0300-00002F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48" name="6 CuadroTexto">
          <a:extLst>
            <a:ext uri="{FF2B5EF4-FFF2-40B4-BE49-F238E27FC236}">
              <a16:creationId xmlns:a16="http://schemas.microsoft.com/office/drawing/2014/main" xmlns="" id="{00000000-0008-0000-0300-000030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49" name="1 CuadroTexto">
          <a:extLst>
            <a:ext uri="{FF2B5EF4-FFF2-40B4-BE49-F238E27FC236}">
              <a16:creationId xmlns:a16="http://schemas.microsoft.com/office/drawing/2014/main" xmlns="" id="{00000000-0008-0000-0300-000031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50" name="2 CuadroTexto">
          <a:extLst>
            <a:ext uri="{FF2B5EF4-FFF2-40B4-BE49-F238E27FC236}">
              <a16:creationId xmlns:a16="http://schemas.microsoft.com/office/drawing/2014/main" xmlns="" id="{00000000-0008-0000-0300-000032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51" name="3 CuadroTexto">
          <a:extLst>
            <a:ext uri="{FF2B5EF4-FFF2-40B4-BE49-F238E27FC236}">
              <a16:creationId xmlns:a16="http://schemas.microsoft.com/office/drawing/2014/main" xmlns="" id="{00000000-0008-0000-0300-000033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52" name="4 CuadroTexto">
          <a:extLst>
            <a:ext uri="{FF2B5EF4-FFF2-40B4-BE49-F238E27FC236}">
              <a16:creationId xmlns:a16="http://schemas.microsoft.com/office/drawing/2014/main" xmlns="" id="{00000000-0008-0000-0300-000034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53" name="5 CuadroTexto">
          <a:extLst>
            <a:ext uri="{FF2B5EF4-FFF2-40B4-BE49-F238E27FC236}">
              <a16:creationId xmlns:a16="http://schemas.microsoft.com/office/drawing/2014/main" xmlns="" id="{00000000-0008-0000-0300-000035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54" name="6 CuadroTexto">
          <a:extLst>
            <a:ext uri="{FF2B5EF4-FFF2-40B4-BE49-F238E27FC236}">
              <a16:creationId xmlns:a16="http://schemas.microsoft.com/office/drawing/2014/main" xmlns="" id="{00000000-0008-0000-0300-000036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55" name="2 CuadroTexto">
          <a:extLst>
            <a:ext uri="{FF2B5EF4-FFF2-40B4-BE49-F238E27FC236}">
              <a16:creationId xmlns:a16="http://schemas.microsoft.com/office/drawing/2014/main" xmlns="" id="{00000000-0008-0000-0300-000037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56" name="3 CuadroTexto">
          <a:extLst>
            <a:ext uri="{FF2B5EF4-FFF2-40B4-BE49-F238E27FC236}">
              <a16:creationId xmlns:a16="http://schemas.microsoft.com/office/drawing/2014/main" xmlns="" id="{00000000-0008-0000-0300-000038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57" name="4 CuadroTexto">
          <a:extLst>
            <a:ext uri="{FF2B5EF4-FFF2-40B4-BE49-F238E27FC236}">
              <a16:creationId xmlns:a16="http://schemas.microsoft.com/office/drawing/2014/main" xmlns="" id="{00000000-0008-0000-0300-000039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58" name="5 CuadroTexto">
          <a:extLst>
            <a:ext uri="{FF2B5EF4-FFF2-40B4-BE49-F238E27FC236}">
              <a16:creationId xmlns:a16="http://schemas.microsoft.com/office/drawing/2014/main" xmlns="" id="{00000000-0008-0000-0300-00003A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59" name="6 CuadroTexto">
          <a:extLst>
            <a:ext uri="{FF2B5EF4-FFF2-40B4-BE49-F238E27FC236}">
              <a16:creationId xmlns:a16="http://schemas.microsoft.com/office/drawing/2014/main" xmlns="" id="{00000000-0008-0000-0300-00003B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60" name="1 CuadroTexto">
          <a:extLst>
            <a:ext uri="{FF2B5EF4-FFF2-40B4-BE49-F238E27FC236}">
              <a16:creationId xmlns:a16="http://schemas.microsoft.com/office/drawing/2014/main" xmlns="" id="{00000000-0008-0000-0300-00003C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61" name="2 CuadroTexto">
          <a:extLst>
            <a:ext uri="{FF2B5EF4-FFF2-40B4-BE49-F238E27FC236}">
              <a16:creationId xmlns:a16="http://schemas.microsoft.com/office/drawing/2014/main" xmlns="" id="{00000000-0008-0000-0300-00003D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62" name="3 CuadroTexto">
          <a:extLst>
            <a:ext uri="{FF2B5EF4-FFF2-40B4-BE49-F238E27FC236}">
              <a16:creationId xmlns:a16="http://schemas.microsoft.com/office/drawing/2014/main" xmlns="" id="{00000000-0008-0000-0300-00003E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63" name="4 CuadroTexto">
          <a:extLst>
            <a:ext uri="{FF2B5EF4-FFF2-40B4-BE49-F238E27FC236}">
              <a16:creationId xmlns:a16="http://schemas.microsoft.com/office/drawing/2014/main" xmlns="" id="{00000000-0008-0000-0300-00003F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64" name="5 CuadroTexto">
          <a:extLst>
            <a:ext uri="{FF2B5EF4-FFF2-40B4-BE49-F238E27FC236}">
              <a16:creationId xmlns:a16="http://schemas.microsoft.com/office/drawing/2014/main" xmlns="" id="{00000000-0008-0000-0300-000040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65" name="6 CuadroTexto">
          <a:extLst>
            <a:ext uri="{FF2B5EF4-FFF2-40B4-BE49-F238E27FC236}">
              <a16:creationId xmlns:a16="http://schemas.microsoft.com/office/drawing/2014/main" xmlns="" id="{00000000-0008-0000-0300-000041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66" name="3 CuadroTexto">
          <a:extLst>
            <a:ext uri="{FF2B5EF4-FFF2-40B4-BE49-F238E27FC236}">
              <a16:creationId xmlns:a16="http://schemas.microsoft.com/office/drawing/2014/main" xmlns="" id="{00000000-0008-0000-0300-000042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67" name="4 CuadroTexto">
          <a:extLst>
            <a:ext uri="{FF2B5EF4-FFF2-40B4-BE49-F238E27FC236}">
              <a16:creationId xmlns:a16="http://schemas.microsoft.com/office/drawing/2014/main" xmlns="" id="{00000000-0008-0000-0300-000043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68" name="5 CuadroTexto">
          <a:extLst>
            <a:ext uri="{FF2B5EF4-FFF2-40B4-BE49-F238E27FC236}">
              <a16:creationId xmlns:a16="http://schemas.microsoft.com/office/drawing/2014/main" xmlns="" id="{00000000-0008-0000-0300-000044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69" name="6 CuadroTexto">
          <a:extLst>
            <a:ext uri="{FF2B5EF4-FFF2-40B4-BE49-F238E27FC236}">
              <a16:creationId xmlns:a16="http://schemas.microsoft.com/office/drawing/2014/main" xmlns="" id="{00000000-0008-0000-0300-000045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70" name="1 CuadroTexto">
          <a:extLst>
            <a:ext uri="{FF2B5EF4-FFF2-40B4-BE49-F238E27FC236}">
              <a16:creationId xmlns:a16="http://schemas.microsoft.com/office/drawing/2014/main" xmlns="" id="{00000000-0008-0000-0300-000046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71" name="2 CuadroTexto">
          <a:extLst>
            <a:ext uri="{FF2B5EF4-FFF2-40B4-BE49-F238E27FC236}">
              <a16:creationId xmlns:a16="http://schemas.microsoft.com/office/drawing/2014/main" xmlns="" id="{00000000-0008-0000-0300-000047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72" name="3 CuadroTexto">
          <a:extLst>
            <a:ext uri="{FF2B5EF4-FFF2-40B4-BE49-F238E27FC236}">
              <a16:creationId xmlns:a16="http://schemas.microsoft.com/office/drawing/2014/main" xmlns="" id="{00000000-0008-0000-0300-000048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73" name="4 CuadroTexto">
          <a:extLst>
            <a:ext uri="{FF2B5EF4-FFF2-40B4-BE49-F238E27FC236}">
              <a16:creationId xmlns:a16="http://schemas.microsoft.com/office/drawing/2014/main" xmlns="" id="{00000000-0008-0000-0300-000049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74" name="5 CuadroTexto">
          <a:extLst>
            <a:ext uri="{FF2B5EF4-FFF2-40B4-BE49-F238E27FC236}">
              <a16:creationId xmlns:a16="http://schemas.microsoft.com/office/drawing/2014/main" xmlns="" id="{00000000-0008-0000-0300-00004A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75" name="6 CuadroTexto">
          <a:extLst>
            <a:ext uri="{FF2B5EF4-FFF2-40B4-BE49-F238E27FC236}">
              <a16:creationId xmlns:a16="http://schemas.microsoft.com/office/drawing/2014/main" xmlns="" id="{00000000-0008-0000-0300-00004B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76" name="2 CuadroTexto">
          <a:extLst>
            <a:ext uri="{FF2B5EF4-FFF2-40B4-BE49-F238E27FC236}">
              <a16:creationId xmlns:a16="http://schemas.microsoft.com/office/drawing/2014/main" xmlns="" id="{00000000-0008-0000-0300-00004C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77" name="3 CuadroTexto">
          <a:extLst>
            <a:ext uri="{FF2B5EF4-FFF2-40B4-BE49-F238E27FC236}">
              <a16:creationId xmlns:a16="http://schemas.microsoft.com/office/drawing/2014/main" xmlns="" id="{00000000-0008-0000-0300-00004D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78" name="4 CuadroTexto">
          <a:extLst>
            <a:ext uri="{FF2B5EF4-FFF2-40B4-BE49-F238E27FC236}">
              <a16:creationId xmlns:a16="http://schemas.microsoft.com/office/drawing/2014/main" xmlns="" id="{00000000-0008-0000-0300-00004E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79" name="5 CuadroTexto">
          <a:extLst>
            <a:ext uri="{FF2B5EF4-FFF2-40B4-BE49-F238E27FC236}">
              <a16:creationId xmlns:a16="http://schemas.microsoft.com/office/drawing/2014/main" xmlns="" id="{00000000-0008-0000-0300-00004F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80" name="6 CuadroTexto">
          <a:extLst>
            <a:ext uri="{FF2B5EF4-FFF2-40B4-BE49-F238E27FC236}">
              <a16:creationId xmlns:a16="http://schemas.microsoft.com/office/drawing/2014/main" xmlns="" id="{00000000-0008-0000-0300-000050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81" name="1 CuadroTexto">
          <a:extLst>
            <a:ext uri="{FF2B5EF4-FFF2-40B4-BE49-F238E27FC236}">
              <a16:creationId xmlns:a16="http://schemas.microsoft.com/office/drawing/2014/main" xmlns="" id="{00000000-0008-0000-0300-000051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82" name="2 CuadroTexto">
          <a:extLst>
            <a:ext uri="{FF2B5EF4-FFF2-40B4-BE49-F238E27FC236}">
              <a16:creationId xmlns:a16="http://schemas.microsoft.com/office/drawing/2014/main" xmlns="" id="{00000000-0008-0000-0300-000052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83" name="3 CuadroTexto">
          <a:extLst>
            <a:ext uri="{FF2B5EF4-FFF2-40B4-BE49-F238E27FC236}">
              <a16:creationId xmlns:a16="http://schemas.microsoft.com/office/drawing/2014/main" xmlns="" id="{00000000-0008-0000-0300-000053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84" name="4 CuadroTexto">
          <a:extLst>
            <a:ext uri="{FF2B5EF4-FFF2-40B4-BE49-F238E27FC236}">
              <a16:creationId xmlns:a16="http://schemas.microsoft.com/office/drawing/2014/main" xmlns="" id="{00000000-0008-0000-0300-000054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85" name="5 CuadroTexto">
          <a:extLst>
            <a:ext uri="{FF2B5EF4-FFF2-40B4-BE49-F238E27FC236}">
              <a16:creationId xmlns:a16="http://schemas.microsoft.com/office/drawing/2014/main" xmlns="" id="{00000000-0008-0000-0300-000055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86" name="6 CuadroTexto">
          <a:extLst>
            <a:ext uri="{FF2B5EF4-FFF2-40B4-BE49-F238E27FC236}">
              <a16:creationId xmlns:a16="http://schemas.microsoft.com/office/drawing/2014/main" xmlns="" id="{00000000-0008-0000-0300-000056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87" name="2 CuadroTexto">
          <a:extLst>
            <a:ext uri="{FF2B5EF4-FFF2-40B4-BE49-F238E27FC236}">
              <a16:creationId xmlns:a16="http://schemas.microsoft.com/office/drawing/2014/main" xmlns="" id="{00000000-0008-0000-0300-000057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88" name="3 CuadroTexto">
          <a:extLst>
            <a:ext uri="{FF2B5EF4-FFF2-40B4-BE49-F238E27FC236}">
              <a16:creationId xmlns:a16="http://schemas.microsoft.com/office/drawing/2014/main" xmlns="" id="{00000000-0008-0000-0300-000058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89" name="4 CuadroTexto">
          <a:extLst>
            <a:ext uri="{FF2B5EF4-FFF2-40B4-BE49-F238E27FC236}">
              <a16:creationId xmlns:a16="http://schemas.microsoft.com/office/drawing/2014/main" xmlns="" id="{00000000-0008-0000-0300-000059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90" name="5 CuadroTexto">
          <a:extLst>
            <a:ext uri="{FF2B5EF4-FFF2-40B4-BE49-F238E27FC236}">
              <a16:creationId xmlns:a16="http://schemas.microsoft.com/office/drawing/2014/main" xmlns="" id="{00000000-0008-0000-0300-00005A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91" name="6 CuadroTexto">
          <a:extLst>
            <a:ext uri="{FF2B5EF4-FFF2-40B4-BE49-F238E27FC236}">
              <a16:creationId xmlns:a16="http://schemas.microsoft.com/office/drawing/2014/main" xmlns="" id="{00000000-0008-0000-0300-00005B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92" name="1 CuadroTexto">
          <a:extLst>
            <a:ext uri="{FF2B5EF4-FFF2-40B4-BE49-F238E27FC236}">
              <a16:creationId xmlns:a16="http://schemas.microsoft.com/office/drawing/2014/main" xmlns="" id="{00000000-0008-0000-0300-00005C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93" name="2 CuadroTexto">
          <a:extLst>
            <a:ext uri="{FF2B5EF4-FFF2-40B4-BE49-F238E27FC236}">
              <a16:creationId xmlns:a16="http://schemas.microsoft.com/office/drawing/2014/main" xmlns="" id="{00000000-0008-0000-0300-00005D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94" name="3 CuadroTexto">
          <a:extLst>
            <a:ext uri="{FF2B5EF4-FFF2-40B4-BE49-F238E27FC236}">
              <a16:creationId xmlns:a16="http://schemas.microsoft.com/office/drawing/2014/main" xmlns="" id="{00000000-0008-0000-0300-00005E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95" name="4 CuadroTexto">
          <a:extLst>
            <a:ext uri="{FF2B5EF4-FFF2-40B4-BE49-F238E27FC236}">
              <a16:creationId xmlns:a16="http://schemas.microsoft.com/office/drawing/2014/main" xmlns="" id="{00000000-0008-0000-0300-00005F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38</xdr:row>
      <xdr:rowOff>0</xdr:rowOff>
    </xdr:from>
    <xdr:ext cx="184731" cy="264560"/>
    <xdr:sp macro="" textlink="">
      <xdr:nvSpPr>
        <xdr:cNvPr id="96" name="5 CuadroTexto">
          <a:extLst>
            <a:ext uri="{FF2B5EF4-FFF2-40B4-BE49-F238E27FC236}">
              <a16:creationId xmlns:a16="http://schemas.microsoft.com/office/drawing/2014/main" xmlns="" id="{00000000-0008-0000-0300-000060000000}"/>
            </a:ext>
          </a:extLst>
        </xdr:cNvPr>
        <xdr:cNvSpPr txBox="1"/>
      </xdr:nvSpPr>
      <xdr:spPr>
        <a:xfrm>
          <a:off x="2899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98" name="2 CuadroTexto">
          <a:extLst>
            <a:ext uri="{FF2B5EF4-FFF2-40B4-BE49-F238E27FC236}">
              <a16:creationId xmlns:a16="http://schemas.microsoft.com/office/drawing/2014/main" xmlns="" id="{00000000-0008-0000-0300-000062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99" name="3 CuadroTexto">
          <a:extLst>
            <a:ext uri="{FF2B5EF4-FFF2-40B4-BE49-F238E27FC236}">
              <a16:creationId xmlns:a16="http://schemas.microsoft.com/office/drawing/2014/main" xmlns="" id="{00000000-0008-0000-0300-000063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00" name="4 CuadroTexto">
          <a:extLst>
            <a:ext uri="{FF2B5EF4-FFF2-40B4-BE49-F238E27FC236}">
              <a16:creationId xmlns:a16="http://schemas.microsoft.com/office/drawing/2014/main" xmlns="" id="{00000000-0008-0000-0300-000064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01" name="5 CuadroTexto">
          <a:extLst>
            <a:ext uri="{FF2B5EF4-FFF2-40B4-BE49-F238E27FC236}">
              <a16:creationId xmlns:a16="http://schemas.microsoft.com/office/drawing/2014/main" xmlns="" id="{00000000-0008-0000-0300-000065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02" name="6 CuadroTexto">
          <a:extLst>
            <a:ext uri="{FF2B5EF4-FFF2-40B4-BE49-F238E27FC236}">
              <a16:creationId xmlns:a16="http://schemas.microsoft.com/office/drawing/2014/main" xmlns="" id="{00000000-0008-0000-0300-000066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03" name="1 CuadroTexto">
          <a:extLst>
            <a:ext uri="{FF2B5EF4-FFF2-40B4-BE49-F238E27FC236}">
              <a16:creationId xmlns:a16="http://schemas.microsoft.com/office/drawing/2014/main" xmlns="" id="{00000000-0008-0000-0300-000067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04" name="2 CuadroTexto">
          <a:extLst>
            <a:ext uri="{FF2B5EF4-FFF2-40B4-BE49-F238E27FC236}">
              <a16:creationId xmlns:a16="http://schemas.microsoft.com/office/drawing/2014/main" xmlns="" id="{00000000-0008-0000-0300-000068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05" name="3 CuadroTexto">
          <a:extLst>
            <a:ext uri="{FF2B5EF4-FFF2-40B4-BE49-F238E27FC236}">
              <a16:creationId xmlns:a16="http://schemas.microsoft.com/office/drawing/2014/main" xmlns="" id="{00000000-0008-0000-0300-000069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06" name="4 CuadroTexto">
          <a:extLst>
            <a:ext uri="{FF2B5EF4-FFF2-40B4-BE49-F238E27FC236}">
              <a16:creationId xmlns:a16="http://schemas.microsoft.com/office/drawing/2014/main" xmlns="" id="{00000000-0008-0000-0300-00006A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07" name="5 CuadroTexto">
          <a:extLst>
            <a:ext uri="{FF2B5EF4-FFF2-40B4-BE49-F238E27FC236}">
              <a16:creationId xmlns:a16="http://schemas.microsoft.com/office/drawing/2014/main" xmlns="" id="{00000000-0008-0000-0300-00006B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08" name="6 CuadroTexto">
          <a:extLst>
            <a:ext uri="{FF2B5EF4-FFF2-40B4-BE49-F238E27FC236}">
              <a16:creationId xmlns:a16="http://schemas.microsoft.com/office/drawing/2014/main" xmlns="" id="{00000000-0008-0000-0300-00006C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09" name="2 CuadroTexto">
          <a:extLst>
            <a:ext uri="{FF2B5EF4-FFF2-40B4-BE49-F238E27FC236}">
              <a16:creationId xmlns:a16="http://schemas.microsoft.com/office/drawing/2014/main" xmlns="" id="{00000000-0008-0000-0300-00006D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10" name="3 CuadroTexto">
          <a:extLst>
            <a:ext uri="{FF2B5EF4-FFF2-40B4-BE49-F238E27FC236}">
              <a16:creationId xmlns:a16="http://schemas.microsoft.com/office/drawing/2014/main" xmlns="" id="{00000000-0008-0000-0300-00006E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11" name="4 CuadroTexto">
          <a:extLst>
            <a:ext uri="{FF2B5EF4-FFF2-40B4-BE49-F238E27FC236}">
              <a16:creationId xmlns:a16="http://schemas.microsoft.com/office/drawing/2014/main" xmlns="" id="{00000000-0008-0000-0300-00006F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12" name="5 CuadroTexto">
          <a:extLst>
            <a:ext uri="{FF2B5EF4-FFF2-40B4-BE49-F238E27FC236}">
              <a16:creationId xmlns:a16="http://schemas.microsoft.com/office/drawing/2014/main" xmlns="" id="{00000000-0008-0000-0300-000070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13" name="6 CuadroTexto">
          <a:extLst>
            <a:ext uri="{FF2B5EF4-FFF2-40B4-BE49-F238E27FC236}">
              <a16:creationId xmlns:a16="http://schemas.microsoft.com/office/drawing/2014/main" xmlns="" id="{00000000-0008-0000-0300-000071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14" name="1 CuadroTexto">
          <a:extLst>
            <a:ext uri="{FF2B5EF4-FFF2-40B4-BE49-F238E27FC236}">
              <a16:creationId xmlns:a16="http://schemas.microsoft.com/office/drawing/2014/main" xmlns="" id="{00000000-0008-0000-0300-000072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15" name="2 CuadroTexto">
          <a:extLst>
            <a:ext uri="{FF2B5EF4-FFF2-40B4-BE49-F238E27FC236}">
              <a16:creationId xmlns:a16="http://schemas.microsoft.com/office/drawing/2014/main" xmlns="" id="{00000000-0008-0000-0300-000073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16" name="3 CuadroTexto">
          <a:extLst>
            <a:ext uri="{FF2B5EF4-FFF2-40B4-BE49-F238E27FC236}">
              <a16:creationId xmlns:a16="http://schemas.microsoft.com/office/drawing/2014/main" xmlns="" id="{00000000-0008-0000-0300-000074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17" name="4 CuadroTexto">
          <a:extLst>
            <a:ext uri="{FF2B5EF4-FFF2-40B4-BE49-F238E27FC236}">
              <a16:creationId xmlns:a16="http://schemas.microsoft.com/office/drawing/2014/main" xmlns="" id="{00000000-0008-0000-0300-000075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18" name="5 CuadroTexto">
          <a:extLst>
            <a:ext uri="{FF2B5EF4-FFF2-40B4-BE49-F238E27FC236}">
              <a16:creationId xmlns:a16="http://schemas.microsoft.com/office/drawing/2014/main" xmlns="" id="{00000000-0008-0000-0300-000076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10</xdr:row>
      <xdr:rowOff>0</xdr:rowOff>
    </xdr:from>
    <xdr:ext cx="184731" cy="264560"/>
    <xdr:sp macro="" textlink="">
      <xdr:nvSpPr>
        <xdr:cNvPr id="119" name="6 CuadroTexto">
          <a:extLst>
            <a:ext uri="{FF2B5EF4-FFF2-40B4-BE49-F238E27FC236}">
              <a16:creationId xmlns:a16="http://schemas.microsoft.com/office/drawing/2014/main" xmlns="" id="{00000000-0008-0000-0300-000077000000}"/>
            </a:ext>
          </a:extLst>
        </xdr:cNvPr>
        <xdr:cNvSpPr txBox="1"/>
      </xdr:nvSpPr>
      <xdr:spPr>
        <a:xfrm>
          <a:off x="2899064" y="5282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20" name="3 CuadroTexto">
          <a:extLst>
            <a:ext uri="{FF2B5EF4-FFF2-40B4-BE49-F238E27FC236}">
              <a16:creationId xmlns:a16="http://schemas.microsoft.com/office/drawing/2014/main" xmlns="" id="{00000000-0008-0000-0300-000078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21" name="4 CuadroTexto">
          <a:extLst>
            <a:ext uri="{FF2B5EF4-FFF2-40B4-BE49-F238E27FC236}">
              <a16:creationId xmlns:a16="http://schemas.microsoft.com/office/drawing/2014/main" xmlns="" id="{00000000-0008-0000-0300-000079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22" name="5 CuadroTexto">
          <a:extLst>
            <a:ext uri="{FF2B5EF4-FFF2-40B4-BE49-F238E27FC236}">
              <a16:creationId xmlns:a16="http://schemas.microsoft.com/office/drawing/2014/main" xmlns="" id="{00000000-0008-0000-0300-00007A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23" name="6 CuadroTexto">
          <a:extLst>
            <a:ext uri="{FF2B5EF4-FFF2-40B4-BE49-F238E27FC236}">
              <a16:creationId xmlns:a16="http://schemas.microsoft.com/office/drawing/2014/main" xmlns="" id="{00000000-0008-0000-0300-00007B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24" name="1 CuadroTexto">
          <a:extLst>
            <a:ext uri="{FF2B5EF4-FFF2-40B4-BE49-F238E27FC236}">
              <a16:creationId xmlns:a16="http://schemas.microsoft.com/office/drawing/2014/main" xmlns="" id="{00000000-0008-0000-0300-00007C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25" name="2 CuadroTexto">
          <a:extLst>
            <a:ext uri="{FF2B5EF4-FFF2-40B4-BE49-F238E27FC236}">
              <a16:creationId xmlns:a16="http://schemas.microsoft.com/office/drawing/2014/main" xmlns="" id="{00000000-0008-0000-0300-00007D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26" name="3 CuadroTexto">
          <a:extLst>
            <a:ext uri="{FF2B5EF4-FFF2-40B4-BE49-F238E27FC236}">
              <a16:creationId xmlns:a16="http://schemas.microsoft.com/office/drawing/2014/main" xmlns="" id="{00000000-0008-0000-0300-00007E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27" name="4 CuadroTexto">
          <a:extLst>
            <a:ext uri="{FF2B5EF4-FFF2-40B4-BE49-F238E27FC236}">
              <a16:creationId xmlns:a16="http://schemas.microsoft.com/office/drawing/2014/main" xmlns="" id="{00000000-0008-0000-0300-00007F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28" name="5 CuadroTexto">
          <a:extLst>
            <a:ext uri="{FF2B5EF4-FFF2-40B4-BE49-F238E27FC236}">
              <a16:creationId xmlns:a16="http://schemas.microsoft.com/office/drawing/2014/main" xmlns="" id="{00000000-0008-0000-0300-000080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29" name="6 CuadroTexto">
          <a:extLst>
            <a:ext uri="{FF2B5EF4-FFF2-40B4-BE49-F238E27FC236}">
              <a16:creationId xmlns:a16="http://schemas.microsoft.com/office/drawing/2014/main" xmlns="" id="{00000000-0008-0000-0300-000081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30" name="2 CuadroTexto">
          <a:extLst>
            <a:ext uri="{FF2B5EF4-FFF2-40B4-BE49-F238E27FC236}">
              <a16:creationId xmlns:a16="http://schemas.microsoft.com/office/drawing/2014/main" xmlns="" id="{00000000-0008-0000-0300-000082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31" name="3 CuadroTexto">
          <a:extLst>
            <a:ext uri="{FF2B5EF4-FFF2-40B4-BE49-F238E27FC236}">
              <a16:creationId xmlns:a16="http://schemas.microsoft.com/office/drawing/2014/main" xmlns="" id="{00000000-0008-0000-0300-000083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32" name="4 CuadroTexto">
          <a:extLst>
            <a:ext uri="{FF2B5EF4-FFF2-40B4-BE49-F238E27FC236}">
              <a16:creationId xmlns:a16="http://schemas.microsoft.com/office/drawing/2014/main" xmlns="" id="{00000000-0008-0000-0300-000084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33" name="5 CuadroTexto">
          <a:extLst>
            <a:ext uri="{FF2B5EF4-FFF2-40B4-BE49-F238E27FC236}">
              <a16:creationId xmlns:a16="http://schemas.microsoft.com/office/drawing/2014/main" xmlns="" id="{00000000-0008-0000-0300-000085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34" name="6 CuadroTexto">
          <a:extLst>
            <a:ext uri="{FF2B5EF4-FFF2-40B4-BE49-F238E27FC236}">
              <a16:creationId xmlns:a16="http://schemas.microsoft.com/office/drawing/2014/main" xmlns="" id="{00000000-0008-0000-0300-000086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35" name="1 CuadroTexto">
          <a:extLst>
            <a:ext uri="{FF2B5EF4-FFF2-40B4-BE49-F238E27FC236}">
              <a16:creationId xmlns:a16="http://schemas.microsoft.com/office/drawing/2014/main" xmlns="" id="{00000000-0008-0000-0300-000087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36" name="2 CuadroTexto">
          <a:extLst>
            <a:ext uri="{FF2B5EF4-FFF2-40B4-BE49-F238E27FC236}">
              <a16:creationId xmlns:a16="http://schemas.microsoft.com/office/drawing/2014/main" xmlns="" id="{00000000-0008-0000-0300-000088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37" name="3 CuadroTexto">
          <a:extLst>
            <a:ext uri="{FF2B5EF4-FFF2-40B4-BE49-F238E27FC236}">
              <a16:creationId xmlns:a16="http://schemas.microsoft.com/office/drawing/2014/main" xmlns="" id="{00000000-0008-0000-0300-000089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38" name="4 CuadroTexto">
          <a:extLst>
            <a:ext uri="{FF2B5EF4-FFF2-40B4-BE49-F238E27FC236}">
              <a16:creationId xmlns:a16="http://schemas.microsoft.com/office/drawing/2014/main" xmlns="" id="{00000000-0008-0000-0300-00008A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39" name="5 CuadroTexto">
          <a:extLst>
            <a:ext uri="{FF2B5EF4-FFF2-40B4-BE49-F238E27FC236}">
              <a16:creationId xmlns:a16="http://schemas.microsoft.com/office/drawing/2014/main" xmlns="" id="{00000000-0008-0000-0300-00008B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40" name="6 CuadroTexto">
          <a:extLst>
            <a:ext uri="{FF2B5EF4-FFF2-40B4-BE49-F238E27FC236}">
              <a16:creationId xmlns:a16="http://schemas.microsoft.com/office/drawing/2014/main" xmlns="" id="{00000000-0008-0000-0300-00008C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41" name="2 CuadroTexto">
          <a:extLst>
            <a:ext uri="{FF2B5EF4-FFF2-40B4-BE49-F238E27FC236}">
              <a16:creationId xmlns:a16="http://schemas.microsoft.com/office/drawing/2014/main" xmlns="" id="{00000000-0008-0000-0300-00008D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42" name="3 CuadroTexto">
          <a:extLst>
            <a:ext uri="{FF2B5EF4-FFF2-40B4-BE49-F238E27FC236}">
              <a16:creationId xmlns:a16="http://schemas.microsoft.com/office/drawing/2014/main" xmlns="" id="{00000000-0008-0000-0300-00008E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43" name="4 CuadroTexto">
          <a:extLst>
            <a:ext uri="{FF2B5EF4-FFF2-40B4-BE49-F238E27FC236}">
              <a16:creationId xmlns:a16="http://schemas.microsoft.com/office/drawing/2014/main" xmlns="" id="{00000000-0008-0000-0300-00008F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44" name="5 CuadroTexto">
          <a:extLst>
            <a:ext uri="{FF2B5EF4-FFF2-40B4-BE49-F238E27FC236}">
              <a16:creationId xmlns:a16="http://schemas.microsoft.com/office/drawing/2014/main" xmlns="" id="{00000000-0008-0000-0300-000090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45" name="6 CuadroTexto">
          <a:extLst>
            <a:ext uri="{FF2B5EF4-FFF2-40B4-BE49-F238E27FC236}">
              <a16:creationId xmlns:a16="http://schemas.microsoft.com/office/drawing/2014/main" xmlns="" id="{00000000-0008-0000-0300-000091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46" name="1 CuadroTexto">
          <a:extLst>
            <a:ext uri="{FF2B5EF4-FFF2-40B4-BE49-F238E27FC236}">
              <a16:creationId xmlns:a16="http://schemas.microsoft.com/office/drawing/2014/main" xmlns="" id="{00000000-0008-0000-0300-000092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47" name="2 CuadroTexto">
          <a:extLst>
            <a:ext uri="{FF2B5EF4-FFF2-40B4-BE49-F238E27FC236}">
              <a16:creationId xmlns:a16="http://schemas.microsoft.com/office/drawing/2014/main" xmlns="" id="{00000000-0008-0000-0300-000093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48" name="3 CuadroTexto">
          <a:extLst>
            <a:ext uri="{FF2B5EF4-FFF2-40B4-BE49-F238E27FC236}">
              <a16:creationId xmlns:a16="http://schemas.microsoft.com/office/drawing/2014/main" xmlns="" id="{00000000-0008-0000-0300-000094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49" name="4 CuadroTexto">
          <a:extLst>
            <a:ext uri="{FF2B5EF4-FFF2-40B4-BE49-F238E27FC236}">
              <a16:creationId xmlns:a16="http://schemas.microsoft.com/office/drawing/2014/main" xmlns="" id="{00000000-0008-0000-0300-000095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50" name="5 CuadroTexto">
          <a:extLst>
            <a:ext uri="{FF2B5EF4-FFF2-40B4-BE49-F238E27FC236}">
              <a16:creationId xmlns:a16="http://schemas.microsoft.com/office/drawing/2014/main" xmlns="" id="{00000000-0008-0000-0300-000096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51" name="6 CuadroTexto">
          <a:extLst>
            <a:ext uri="{FF2B5EF4-FFF2-40B4-BE49-F238E27FC236}">
              <a16:creationId xmlns:a16="http://schemas.microsoft.com/office/drawing/2014/main" xmlns="" id="{00000000-0008-0000-0300-000097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52" name="3 CuadroTexto">
          <a:extLst>
            <a:ext uri="{FF2B5EF4-FFF2-40B4-BE49-F238E27FC236}">
              <a16:creationId xmlns:a16="http://schemas.microsoft.com/office/drawing/2014/main" xmlns="" id="{00000000-0008-0000-0300-000098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53" name="4 CuadroTexto">
          <a:extLst>
            <a:ext uri="{FF2B5EF4-FFF2-40B4-BE49-F238E27FC236}">
              <a16:creationId xmlns:a16="http://schemas.microsoft.com/office/drawing/2014/main" xmlns="" id="{00000000-0008-0000-0300-000099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54" name="5 CuadroTexto">
          <a:extLst>
            <a:ext uri="{FF2B5EF4-FFF2-40B4-BE49-F238E27FC236}">
              <a16:creationId xmlns:a16="http://schemas.microsoft.com/office/drawing/2014/main" xmlns="" id="{00000000-0008-0000-0300-00009A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55" name="6 CuadroTexto">
          <a:extLst>
            <a:ext uri="{FF2B5EF4-FFF2-40B4-BE49-F238E27FC236}">
              <a16:creationId xmlns:a16="http://schemas.microsoft.com/office/drawing/2014/main" xmlns="" id="{00000000-0008-0000-0300-00009B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56" name="1 CuadroTexto">
          <a:extLst>
            <a:ext uri="{FF2B5EF4-FFF2-40B4-BE49-F238E27FC236}">
              <a16:creationId xmlns:a16="http://schemas.microsoft.com/office/drawing/2014/main" xmlns="" id="{00000000-0008-0000-0300-00009C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57" name="2 CuadroTexto">
          <a:extLst>
            <a:ext uri="{FF2B5EF4-FFF2-40B4-BE49-F238E27FC236}">
              <a16:creationId xmlns:a16="http://schemas.microsoft.com/office/drawing/2014/main" xmlns="" id="{00000000-0008-0000-0300-00009D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58" name="3 CuadroTexto">
          <a:extLst>
            <a:ext uri="{FF2B5EF4-FFF2-40B4-BE49-F238E27FC236}">
              <a16:creationId xmlns:a16="http://schemas.microsoft.com/office/drawing/2014/main" xmlns="" id="{00000000-0008-0000-0300-00009E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59" name="4 CuadroTexto">
          <a:extLst>
            <a:ext uri="{FF2B5EF4-FFF2-40B4-BE49-F238E27FC236}">
              <a16:creationId xmlns:a16="http://schemas.microsoft.com/office/drawing/2014/main" xmlns="" id="{00000000-0008-0000-0300-00009F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60" name="5 CuadroTexto">
          <a:extLst>
            <a:ext uri="{FF2B5EF4-FFF2-40B4-BE49-F238E27FC236}">
              <a16:creationId xmlns:a16="http://schemas.microsoft.com/office/drawing/2014/main" xmlns="" id="{00000000-0008-0000-0300-0000A0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61" name="6 CuadroTexto">
          <a:extLst>
            <a:ext uri="{FF2B5EF4-FFF2-40B4-BE49-F238E27FC236}">
              <a16:creationId xmlns:a16="http://schemas.microsoft.com/office/drawing/2014/main" xmlns="" id="{00000000-0008-0000-0300-0000A1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62" name="2 CuadroTexto">
          <a:extLst>
            <a:ext uri="{FF2B5EF4-FFF2-40B4-BE49-F238E27FC236}">
              <a16:creationId xmlns:a16="http://schemas.microsoft.com/office/drawing/2014/main" xmlns="" id="{00000000-0008-0000-0300-0000A2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63" name="3 CuadroTexto">
          <a:extLst>
            <a:ext uri="{FF2B5EF4-FFF2-40B4-BE49-F238E27FC236}">
              <a16:creationId xmlns:a16="http://schemas.microsoft.com/office/drawing/2014/main" xmlns="" id="{00000000-0008-0000-0300-0000A3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64" name="4 CuadroTexto">
          <a:extLst>
            <a:ext uri="{FF2B5EF4-FFF2-40B4-BE49-F238E27FC236}">
              <a16:creationId xmlns:a16="http://schemas.microsoft.com/office/drawing/2014/main" xmlns="" id="{00000000-0008-0000-0300-0000A4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65" name="5 CuadroTexto">
          <a:extLst>
            <a:ext uri="{FF2B5EF4-FFF2-40B4-BE49-F238E27FC236}">
              <a16:creationId xmlns:a16="http://schemas.microsoft.com/office/drawing/2014/main" xmlns="" id="{00000000-0008-0000-0300-0000A5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66" name="6 CuadroTexto">
          <a:extLst>
            <a:ext uri="{FF2B5EF4-FFF2-40B4-BE49-F238E27FC236}">
              <a16:creationId xmlns:a16="http://schemas.microsoft.com/office/drawing/2014/main" xmlns="" id="{00000000-0008-0000-0300-0000A6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67" name="1 CuadroTexto">
          <a:extLst>
            <a:ext uri="{FF2B5EF4-FFF2-40B4-BE49-F238E27FC236}">
              <a16:creationId xmlns:a16="http://schemas.microsoft.com/office/drawing/2014/main" xmlns="" id="{00000000-0008-0000-0300-0000A7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68" name="2 CuadroTexto">
          <a:extLst>
            <a:ext uri="{FF2B5EF4-FFF2-40B4-BE49-F238E27FC236}">
              <a16:creationId xmlns:a16="http://schemas.microsoft.com/office/drawing/2014/main" xmlns="" id="{00000000-0008-0000-0300-0000A8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69" name="3 CuadroTexto">
          <a:extLst>
            <a:ext uri="{FF2B5EF4-FFF2-40B4-BE49-F238E27FC236}">
              <a16:creationId xmlns:a16="http://schemas.microsoft.com/office/drawing/2014/main" xmlns="" id="{00000000-0008-0000-0300-0000A9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70" name="4 CuadroTexto">
          <a:extLst>
            <a:ext uri="{FF2B5EF4-FFF2-40B4-BE49-F238E27FC236}">
              <a16:creationId xmlns:a16="http://schemas.microsoft.com/office/drawing/2014/main" xmlns="" id="{00000000-0008-0000-0300-0000AA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71" name="5 CuadroTexto">
          <a:extLst>
            <a:ext uri="{FF2B5EF4-FFF2-40B4-BE49-F238E27FC236}">
              <a16:creationId xmlns:a16="http://schemas.microsoft.com/office/drawing/2014/main" xmlns="" id="{00000000-0008-0000-0300-0000AB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72" name="6 CuadroTexto">
          <a:extLst>
            <a:ext uri="{FF2B5EF4-FFF2-40B4-BE49-F238E27FC236}">
              <a16:creationId xmlns:a16="http://schemas.microsoft.com/office/drawing/2014/main" xmlns="" id="{00000000-0008-0000-0300-0000AC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73" name="2 CuadroTexto">
          <a:extLst>
            <a:ext uri="{FF2B5EF4-FFF2-40B4-BE49-F238E27FC236}">
              <a16:creationId xmlns:a16="http://schemas.microsoft.com/office/drawing/2014/main" xmlns="" id="{00000000-0008-0000-0300-0000AD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74" name="3 CuadroTexto">
          <a:extLst>
            <a:ext uri="{FF2B5EF4-FFF2-40B4-BE49-F238E27FC236}">
              <a16:creationId xmlns:a16="http://schemas.microsoft.com/office/drawing/2014/main" xmlns="" id="{00000000-0008-0000-0300-0000AE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75" name="4 CuadroTexto">
          <a:extLst>
            <a:ext uri="{FF2B5EF4-FFF2-40B4-BE49-F238E27FC236}">
              <a16:creationId xmlns:a16="http://schemas.microsoft.com/office/drawing/2014/main" xmlns="" id="{00000000-0008-0000-0300-0000AF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76" name="5 CuadroTexto">
          <a:extLst>
            <a:ext uri="{FF2B5EF4-FFF2-40B4-BE49-F238E27FC236}">
              <a16:creationId xmlns:a16="http://schemas.microsoft.com/office/drawing/2014/main" xmlns="" id="{00000000-0008-0000-0300-0000B0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77" name="6 CuadroTexto">
          <a:extLst>
            <a:ext uri="{FF2B5EF4-FFF2-40B4-BE49-F238E27FC236}">
              <a16:creationId xmlns:a16="http://schemas.microsoft.com/office/drawing/2014/main" xmlns="" id="{00000000-0008-0000-0300-0000B1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78" name="1 CuadroTexto">
          <a:extLst>
            <a:ext uri="{FF2B5EF4-FFF2-40B4-BE49-F238E27FC236}">
              <a16:creationId xmlns:a16="http://schemas.microsoft.com/office/drawing/2014/main" xmlns="" id="{00000000-0008-0000-0300-0000B2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79" name="2 CuadroTexto">
          <a:extLst>
            <a:ext uri="{FF2B5EF4-FFF2-40B4-BE49-F238E27FC236}">
              <a16:creationId xmlns:a16="http://schemas.microsoft.com/office/drawing/2014/main" xmlns="" id="{00000000-0008-0000-0300-0000B3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80" name="3 CuadroTexto">
          <a:extLst>
            <a:ext uri="{FF2B5EF4-FFF2-40B4-BE49-F238E27FC236}">
              <a16:creationId xmlns:a16="http://schemas.microsoft.com/office/drawing/2014/main" xmlns="" id="{00000000-0008-0000-0300-0000B4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81" name="4 CuadroTexto">
          <a:extLst>
            <a:ext uri="{FF2B5EF4-FFF2-40B4-BE49-F238E27FC236}">
              <a16:creationId xmlns:a16="http://schemas.microsoft.com/office/drawing/2014/main" xmlns="" id="{00000000-0008-0000-0300-0000B5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82" name="5 CuadroTexto">
          <a:extLst>
            <a:ext uri="{FF2B5EF4-FFF2-40B4-BE49-F238E27FC236}">
              <a16:creationId xmlns:a16="http://schemas.microsoft.com/office/drawing/2014/main" xmlns="" id="{00000000-0008-0000-0300-0000B6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38</xdr:row>
      <xdr:rowOff>0</xdr:rowOff>
    </xdr:from>
    <xdr:ext cx="184731" cy="264560"/>
    <xdr:sp macro="" textlink="">
      <xdr:nvSpPr>
        <xdr:cNvPr id="183" name="6 CuadroTexto">
          <a:extLst>
            <a:ext uri="{FF2B5EF4-FFF2-40B4-BE49-F238E27FC236}">
              <a16:creationId xmlns:a16="http://schemas.microsoft.com/office/drawing/2014/main" xmlns="" id="{00000000-0008-0000-0300-0000B7000000}"/>
            </a:ext>
          </a:extLst>
        </xdr:cNvPr>
        <xdr:cNvSpPr txBox="1"/>
      </xdr:nvSpPr>
      <xdr:spPr>
        <a:xfrm>
          <a:off x="6130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84" name="3 CuadroTexto">
          <a:extLst>
            <a:ext uri="{FF2B5EF4-FFF2-40B4-BE49-F238E27FC236}">
              <a16:creationId xmlns:a16="http://schemas.microsoft.com/office/drawing/2014/main" xmlns="" id="{00000000-0008-0000-0300-0000B8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85" name="4 CuadroTexto">
          <a:extLst>
            <a:ext uri="{FF2B5EF4-FFF2-40B4-BE49-F238E27FC236}">
              <a16:creationId xmlns:a16="http://schemas.microsoft.com/office/drawing/2014/main" xmlns="" id="{00000000-0008-0000-0300-0000B9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86" name="5 CuadroTexto">
          <a:extLst>
            <a:ext uri="{FF2B5EF4-FFF2-40B4-BE49-F238E27FC236}">
              <a16:creationId xmlns:a16="http://schemas.microsoft.com/office/drawing/2014/main" xmlns="" id="{00000000-0008-0000-0300-0000BA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87" name="6 CuadroTexto">
          <a:extLst>
            <a:ext uri="{FF2B5EF4-FFF2-40B4-BE49-F238E27FC236}">
              <a16:creationId xmlns:a16="http://schemas.microsoft.com/office/drawing/2014/main" xmlns="" id="{00000000-0008-0000-0300-0000BB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88" name="1 CuadroTexto">
          <a:extLst>
            <a:ext uri="{FF2B5EF4-FFF2-40B4-BE49-F238E27FC236}">
              <a16:creationId xmlns:a16="http://schemas.microsoft.com/office/drawing/2014/main" xmlns="" id="{00000000-0008-0000-0300-0000BC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89" name="2 CuadroTexto">
          <a:extLst>
            <a:ext uri="{FF2B5EF4-FFF2-40B4-BE49-F238E27FC236}">
              <a16:creationId xmlns:a16="http://schemas.microsoft.com/office/drawing/2014/main" xmlns="" id="{00000000-0008-0000-0300-0000BD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90" name="3 CuadroTexto">
          <a:extLst>
            <a:ext uri="{FF2B5EF4-FFF2-40B4-BE49-F238E27FC236}">
              <a16:creationId xmlns:a16="http://schemas.microsoft.com/office/drawing/2014/main" xmlns="" id="{00000000-0008-0000-0300-0000BE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91" name="4 CuadroTexto">
          <a:extLst>
            <a:ext uri="{FF2B5EF4-FFF2-40B4-BE49-F238E27FC236}">
              <a16:creationId xmlns:a16="http://schemas.microsoft.com/office/drawing/2014/main" xmlns="" id="{00000000-0008-0000-0300-0000BF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92" name="5 CuadroTexto">
          <a:extLst>
            <a:ext uri="{FF2B5EF4-FFF2-40B4-BE49-F238E27FC236}">
              <a16:creationId xmlns:a16="http://schemas.microsoft.com/office/drawing/2014/main" xmlns="" id="{00000000-0008-0000-0300-0000C0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93" name="6 CuadroTexto">
          <a:extLst>
            <a:ext uri="{FF2B5EF4-FFF2-40B4-BE49-F238E27FC236}">
              <a16:creationId xmlns:a16="http://schemas.microsoft.com/office/drawing/2014/main" xmlns="" id="{00000000-0008-0000-0300-0000C1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94" name="2 CuadroTexto">
          <a:extLst>
            <a:ext uri="{FF2B5EF4-FFF2-40B4-BE49-F238E27FC236}">
              <a16:creationId xmlns:a16="http://schemas.microsoft.com/office/drawing/2014/main" xmlns="" id="{00000000-0008-0000-0300-0000C2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95" name="3 CuadroTexto">
          <a:extLst>
            <a:ext uri="{FF2B5EF4-FFF2-40B4-BE49-F238E27FC236}">
              <a16:creationId xmlns:a16="http://schemas.microsoft.com/office/drawing/2014/main" xmlns="" id="{00000000-0008-0000-0300-0000C3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96" name="4 CuadroTexto">
          <a:extLst>
            <a:ext uri="{FF2B5EF4-FFF2-40B4-BE49-F238E27FC236}">
              <a16:creationId xmlns:a16="http://schemas.microsoft.com/office/drawing/2014/main" xmlns="" id="{00000000-0008-0000-0300-0000C4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97" name="5 CuadroTexto">
          <a:extLst>
            <a:ext uri="{FF2B5EF4-FFF2-40B4-BE49-F238E27FC236}">
              <a16:creationId xmlns:a16="http://schemas.microsoft.com/office/drawing/2014/main" xmlns="" id="{00000000-0008-0000-0300-0000C5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98" name="6 CuadroTexto">
          <a:extLst>
            <a:ext uri="{FF2B5EF4-FFF2-40B4-BE49-F238E27FC236}">
              <a16:creationId xmlns:a16="http://schemas.microsoft.com/office/drawing/2014/main" xmlns="" id="{00000000-0008-0000-0300-0000C6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199" name="1 CuadroTexto">
          <a:extLst>
            <a:ext uri="{FF2B5EF4-FFF2-40B4-BE49-F238E27FC236}">
              <a16:creationId xmlns:a16="http://schemas.microsoft.com/office/drawing/2014/main" xmlns="" id="{00000000-0008-0000-0300-0000C7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00" name="2 CuadroTexto">
          <a:extLst>
            <a:ext uri="{FF2B5EF4-FFF2-40B4-BE49-F238E27FC236}">
              <a16:creationId xmlns:a16="http://schemas.microsoft.com/office/drawing/2014/main" xmlns="" id="{00000000-0008-0000-0300-0000C8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01" name="3 CuadroTexto">
          <a:extLst>
            <a:ext uri="{FF2B5EF4-FFF2-40B4-BE49-F238E27FC236}">
              <a16:creationId xmlns:a16="http://schemas.microsoft.com/office/drawing/2014/main" xmlns="" id="{00000000-0008-0000-0300-0000C9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02" name="4 CuadroTexto">
          <a:extLst>
            <a:ext uri="{FF2B5EF4-FFF2-40B4-BE49-F238E27FC236}">
              <a16:creationId xmlns:a16="http://schemas.microsoft.com/office/drawing/2014/main" xmlns="" id="{00000000-0008-0000-0300-0000CA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03" name="5 CuadroTexto">
          <a:extLst>
            <a:ext uri="{FF2B5EF4-FFF2-40B4-BE49-F238E27FC236}">
              <a16:creationId xmlns:a16="http://schemas.microsoft.com/office/drawing/2014/main" xmlns="" id="{00000000-0008-0000-0300-0000CB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04" name="6 CuadroTexto">
          <a:extLst>
            <a:ext uri="{FF2B5EF4-FFF2-40B4-BE49-F238E27FC236}">
              <a16:creationId xmlns:a16="http://schemas.microsoft.com/office/drawing/2014/main" xmlns="" id="{00000000-0008-0000-0300-0000CC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05" name="2 CuadroTexto">
          <a:extLst>
            <a:ext uri="{FF2B5EF4-FFF2-40B4-BE49-F238E27FC236}">
              <a16:creationId xmlns:a16="http://schemas.microsoft.com/office/drawing/2014/main" xmlns="" id="{00000000-0008-0000-0300-0000CD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06" name="3 CuadroTexto">
          <a:extLst>
            <a:ext uri="{FF2B5EF4-FFF2-40B4-BE49-F238E27FC236}">
              <a16:creationId xmlns:a16="http://schemas.microsoft.com/office/drawing/2014/main" xmlns="" id="{00000000-0008-0000-0300-0000CE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07" name="4 CuadroTexto">
          <a:extLst>
            <a:ext uri="{FF2B5EF4-FFF2-40B4-BE49-F238E27FC236}">
              <a16:creationId xmlns:a16="http://schemas.microsoft.com/office/drawing/2014/main" xmlns="" id="{00000000-0008-0000-0300-0000CF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08" name="5 CuadroTexto">
          <a:extLst>
            <a:ext uri="{FF2B5EF4-FFF2-40B4-BE49-F238E27FC236}">
              <a16:creationId xmlns:a16="http://schemas.microsoft.com/office/drawing/2014/main" xmlns="" id="{00000000-0008-0000-0300-0000D0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09" name="6 CuadroTexto">
          <a:extLst>
            <a:ext uri="{FF2B5EF4-FFF2-40B4-BE49-F238E27FC236}">
              <a16:creationId xmlns:a16="http://schemas.microsoft.com/office/drawing/2014/main" xmlns="" id="{00000000-0008-0000-0300-0000D1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10" name="1 CuadroTexto">
          <a:extLst>
            <a:ext uri="{FF2B5EF4-FFF2-40B4-BE49-F238E27FC236}">
              <a16:creationId xmlns:a16="http://schemas.microsoft.com/office/drawing/2014/main" xmlns="" id="{00000000-0008-0000-0300-0000D2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11" name="2 CuadroTexto">
          <a:extLst>
            <a:ext uri="{FF2B5EF4-FFF2-40B4-BE49-F238E27FC236}">
              <a16:creationId xmlns:a16="http://schemas.microsoft.com/office/drawing/2014/main" xmlns="" id="{00000000-0008-0000-0300-0000D3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12" name="3 CuadroTexto">
          <a:extLst>
            <a:ext uri="{FF2B5EF4-FFF2-40B4-BE49-F238E27FC236}">
              <a16:creationId xmlns:a16="http://schemas.microsoft.com/office/drawing/2014/main" xmlns="" id="{00000000-0008-0000-0300-0000D4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13" name="4 CuadroTexto">
          <a:extLst>
            <a:ext uri="{FF2B5EF4-FFF2-40B4-BE49-F238E27FC236}">
              <a16:creationId xmlns:a16="http://schemas.microsoft.com/office/drawing/2014/main" xmlns="" id="{00000000-0008-0000-0300-0000D5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14" name="5 CuadroTexto">
          <a:extLst>
            <a:ext uri="{FF2B5EF4-FFF2-40B4-BE49-F238E27FC236}">
              <a16:creationId xmlns:a16="http://schemas.microsoft.com/office/drawing/2014/main" xmlns="" id="{00000000-0008-0000-0300-0000D6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15" name="6 CuadroTexto">
          <a:extLst>
            <a:ext uri="{FF2B5EF4-FFF2-40B4-BE49-F238E27FC236}">
              <a16:creationId xmlns:a16="http://schemas.microsoft.com/office/drawing/2014/main" xmlns="" id="{00000000-0008-0000-0300-0000D7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16" name="3 CuadroTexto">
          <a:extLst>
            <a:ext uri="{FF2B5EF4-FFF2-40B4-BE49-F238E27FC236}">
              <a16:creationId xmlns:a16="http://schemas.microsoft.com/office/drawing/2014/main" xmlns="" id="{00000000-0008-0000-0300-0000D8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17" name="4 CuadroTexto">
          <a:extLst>
            <a:ext uri="{FF2B5EF4-FFF2-40B4-BE49-F238E27FC236}">
              <a16:creationId xmlns:a16="http://schemas.microsoft.com/office/drawing/2014/main" xmlns="" id="{00000000-0008-0000-0300-0000D9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18" name="5 CuadroTexto">
          <a:extLst>
            <a:ext uri="{FF2B5EF4-FFF2-40B4-BE49-F238E27FC236}">
              <a16:creationId xmlns:a16="http://schemas.microsoft.com/office/drawing/2014/main" xmlns="" id="{00000000-0008-0000-0300-0000DA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19" name="6 CuadroTexto">
          <a:extLst>
            <a:ext uri="{FF2B5EF4-FFF2-40B4-BE49-F238E27FC236}">
              <a16:creationId xmlns:a16="http://schemas.microsoft.com/office/drawing/2014/main" xmlns="" id="{00000000-0008-0000-0300-0000DB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20" name="1 CuadroTexto">
          <a:extLst>
            <a:ext uri="{FF2B5EF4-FFF2-40B4-BE49-F238E27FC236}">
              <a16:creationId xmlns:a16="http://schemas.microsoft.com/office/drawing/2014/main" xmlns="" id="{00000000-0008-0000-0300-0000DC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21" name="2 CuadroTexto">
          <a:extLst>
            <a:ext uri="{FF2B5EF4-FFF2-40B4-BE49-F238E27FC236}">
              <a16:creationId xmlns:a16="http://schemas.microsoft.com/office/drawing/2014/main" xmlns="" id="{00000000-0008-0000-0300-0000DD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22" name="3 CuadroTexto">
          <a:extLst>
            <a:ext uri="{FF2B5EF4-FFF2-40B4-BE49-F238E27FC236}">
              <a16:creationId xmlns:a16="http://schemas.microsoft.com/office/drawing/2014/main" xmlns="" id="{00000000-0008-0000-0300-0000DE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23" name="4 CuadroTexto">
          <a:extLst>
            <a:ext uri="{FF2B5EF4-FFF2-40B4-BE49-F238E27FC236}">
              <a16:creationId xmlns:a16="http://schemas.microsoft.com/office/drawing/2014/main" xmlns="" id="{00000000-0008-0000-0300-0000DF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24" name="5 CuadroTexto">
          <a:extLst>
            <a:ext uri="{FF2B5EF4-FFF2-40B4-BE49-F238E27FC236}">
              <a16:creationId xmlns:a16="http://schemas.microsoft.com/office/drawing/2014/main" xmlns="" id="{00000000-0008-0000-0300-0000E0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25" name="6 CuadroTexto">
          <a:extLst>
            <a:ext uri="{FF2B5EF4-FFF2-40B4-BE49-F238E27FC236}">
              <a16:creationId xmlns:a16="http://schemas.microsoft.com/office/drawing/2014/main" xmlns="" id="{00000000-0008-0000-0300-0000E1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26" name="2 CuadroTexto">
          <a:extLst>
            <a:ext uri="{FF2B5EF4-FFF2-40B4-BE49-F238E27FC236}">
              <a16:creationId xmlns:a16="http://schemas.microsoft.com/office/drawing/2014/main" xmlns="" id="{00000000-0008-0000-0300-0000E2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27" name="3 CuadroTexto">
          <a:extLst>
            <a:ext uri="{FF2B5EF4-FFF2-40B4-BE49-F238E27FC236}">
              <a16:creationId xmlns:a16="http://schemas.microsoft.com/office/drawing/2014/main" xmlns="" id="{00000000-0008-0000-0300-0000E3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28" name="4 CuadroTexto">
          <a:extLst>
            <a:ext uri="{FF2B5EF4-FFF2-40B4-BE49-F238E27FC236}">
              <a16:creationId xmlns:a16="http://schemas.microsoft.com/office/drawing/2014/main" xmlns="" id="{00000000-0008-0000-0300-0000E4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29" name="5 CuadroTexto">
          <a:extLst>
            <a:ext uri="{FF2B5EF4-FFF2-40B4-BE49-F238E27FC236}">
              <a16:creationId xmlns:a16="http://schemas.microsoft.com/office/drawing/2014/main" xmlns="" id="{00000000-0008-0000-0300-0000E5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30" name="6 CuadroTexto">
          <a:extLst>
            <a:ext uri="{FF2B5EF4-FFF2-40B4-BE49-F238E27FC236}">
              <a16:creationId xmlns:a16="http://schemas.microsoft.com/office/drawing/2014/main" xmlns="" id="{00000000-0008-0000-0300-0000E6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31" name="1 CuadroTexto">
          <a:extLst>
            <a:ext uri="{FF2B5EF4-FFF2-40B4-BE49-F238E27FC236}">
              <a16:creationId xmlns:a16="http://schemas.microsoft.com/office/drawing/2014/main" xmlns="" id="{00000000-0008-0000-0300-0000E7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32" name="2 CuadroTexto">
          <a:extLst>
            <a:ext uri="{FF2B5EF4-FFF2-40B4-BE49-F238E27FC236}">
              <a16:creationId xmlns:a16="http://schemas.microsoft.com/office/drawing/2014/main" xmlns="" id="{00000000-0008-0000-0300-0000E8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33" name="3 CuadroTexto">
          <a:extLst>
            <a:ext uri="{FF2B5EF4-FFF2-40B4-BE49-F238E27FC236}">
              <a16:creationId xmlns:a16="http://schemas.microsoft.com/office/drawing/2014/main" xmlns="" id="{00000000-0008-0000-0300-0000E9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34" name="4 CuadroTexto">
          <a:extLst>
            <a:ext uri="{FF2B5EF4-FFF2-40B4-BE49-F238E27FC236}">
              <a16:creationId xmlns:a16="http://schemas.microsoft.com/office/drawing/2014/main" xmlns="" id="{00000000-0008-0000-0300-0000EA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35" name="5 CuadroTexto">
          <a:extLst>
            <a:ext uri="{FF2B5EF4-FFF2-40B4-BE49-F238E27FC236}">
              <a16:creationId xmlns:a16="http://schemas.microsoft.com/office/drawing/2014/main" xmlns="" id="{00000000-0008-0000-0300-0000EB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36" name="6 CuadroTexto">
          <a:extLst>
            <a:ext uri="{FF2B5EF4-FFF2-40B4-BE49-F238E27FC236}">
              <a16:creationId xmlns:a16="http://schemas.microsoft.com/office/drawing/2014/main" xmlns="" id="{00000000-0008-0000-0300-0000EC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37" name="2 CuadroTexto">
          <a:extLst>
            <a:ext uri="{FF2B5EF4-FFF2-40B4-BE49-F238E27FC236}">
              <a16:creationId xmlns:a16="http://schemas.microsoft.com/office/drawing/2014/main" xmlns="" id="{00000000-0008-0000-0300-0000ED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38" name="3 CuadroTexto">
          <a:extLst>
            <a:ext uri="{FF2B5EF4-FFF2-40B4-BE49-F238E27FC236}">
              <a16:creationId xmlns:a16="http://schemas.microsoft.com/office/drawing/2014/main" xmlns="" id="{00000000-0008-0000-0300-0000EE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39" name="4 CuadroTexto">
          <a:extLst>
            <a:ext uri="{FF2B5EF4-FFF2-40B4-BE49-F238E27FC236}">
              <a16:creationId xmlns:a16="http://schemas.microsoft.com/office/drawing/2014/main" xmlns="" id="{00000000-0008-0000-0300-0000EF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40" name="5 CuadroTexto">
          <a:extLst>
            <a:ext uri="{FF2B5EF4-FFF2-40B4-BE49-F238E27FC236}">
              <a16:creationId xmlns:a16="http://schemas.microsoft.com/office/drawing/2014/main" xmlns="" id="{00000000-0008-0000-0300-0000F0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41" name="6 CuadroTexto">
          <a:extLst>
            <a:ext uri="{FF2B5EF4-FFF2-40B4-BE49-F238E27FC236}">
              <a16:creationId xmlns:a16="http://schemas.microsoft.com/office/drawing/2014/main" xmlns="" id="{00000000-0008-0000-0300-0000F1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42" name="1 CuadroTexto">
          <a:extLst>
            <a:ext uri="{FF2B5EF4-FFF2-40B4-BE49-F238E27FC236}">
              <a16:creationId xmlns:a16="http://schemas.microsoft.com/office/drawing/2014/main" xmlns="" id="{00000000-0008-0000-0300-0000F2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43" name="2 CuadroTexto">
          <a:extLst>
            <a:ext uri="{FF2B5EF4-FFF2-40B4-BE49-F238E27FC236}">
              <a16:creationId xmlns:a16="http://schemas.microsoft.com/office/drawing/2014/main" xmlns="" id="{00000000-0008-0000-0300-0000F3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44" name="3 CuadroTexto">
          <a:extLst>
            <a:ext uri="{FF2B5EF4-FFF2-40B4-BE49-F238E27FC236}">
              <a16:creationId xmlns:a16="http://schemas.microsoft.com/office/drawing/2014/main" xmlns="" id="{00000000-0008-0000-0300-0000F4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45" name="4 CuadroTexto">
          <a:extLst>
            <a:ext uri="{FF2B5EF4-FFF2-40B4-BE49-F238E27FC236}">
              <a16:creationId xmlns:a16="http://schemas.microsoft.com/office/drawing/2014/main" xmlns="" id="{00000000-0008-0000-0300-0000F5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46" name="5 CuadroTexto">
          <a:extLst>
            <a:ext uri="{FF2B5EF4-FFF2-40B4-BE49-F238E27FC236}">
              <a16:creationId xmlns:a16="http://schemas.microsoft.com/office/drawing/2014/main" xmlns="" id="{00000000-0008-0000-0300-0000F6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38</xdr:row>
      <xdr:rowOff>0</xdr:rowOff>
    </xdr:from>
    <xdr:ext cx="184731" cy="264560"/>
    <xdr:sp macro="" textlink="">
      <xdr:nvSpPr>
        <xdr:cNvPr id="247" name="6 CuadroTexto">
          <a:extLst>
            <a:ext uri="{FF2B5EF4-FFF2-40B4-BE49-F238E27FC236}">
              <a16:creationId xmlns:a16="http://schemas.microsoft.com/office/drawing/2014/main" xmlns="" id="{00000000-0008-0000-0300-0000F7000000}"/>
            </a:ext>
          </a:extLst>
        </xdr:cNvPr>
        <xdr:cNvSpPr txBox="1"/>
      </xdr:nvSpPr>
      <xdr:spPr>
        <a:xfrm>
          <a:off x="2632364"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48" name="3 CuadroTexto">
          <a:extLst>
            <a:ext uri="{FF2B5EF4-FFF2-40B4-BE49-F238E27FC236}">
              <a16:creationId xmlns:a16="http://schemas.microsoft.com/office/drawing/2014/main" xmlns="" id="{00000000-0008-0000-0300-0000F800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49" name="4 CuadroTexto">
          <a:extLst>
            <a:ext uri="{FF2B5EF4-FFF2-40B4-BE49-F238E27FC236}">
              <a16:creationId xmlns:a16="http://schemas.microsoft.com/office/drawing/2014/main" xmlns="" id="{00000000-0008-0000-0300-0000F900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50" name="5 CuadroTexto">
          <a:extLst>
            <a:ext uri="{FF2B5EF4-FFF2-40B4-BE49-F238E27FC236}">
              <a16:creationId xmlns:a16="http://schemas.microsoft.com/office/drawing/2014/main" xmlns="" id="{00000000-0008-0000-0300-0000FA00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51" name="6 CuadroTexto">
          <a:extLst>
            <a:ext uri="{FF2B5EF4-FFF2-40B4-BE49-F238E27FC236}">
              <a16:creationId xmlns:a16="http://schemas.microsoft.com/office/drawing/2014/main" xmlns="" id="{00000000-0008-0000-0300-0000FB00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52" name="1 CuadroTexto">
          <a:extLst>
            <a:ext uri="{FF2B5EF4-FFF2-40B4-BE49-F238E27FC236}">
              <a16:creationId xmlns:a16="http://schemas.microsoft.com/office/drawing/2014/main" xmlns="" id="{00000000-0008-0000-0300-0000FC00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53" name="2 CuadroTexto">
          <a:extLst>
            <a:ext uri="{FF2B5EF4-FFF2-40B4-BE49-F238E27FC236}">
              <a16:creationId xmlns:a16="http://schemas.microsoft.com/office/drawing/2014/main" xmlns="" id="{00000000-0008-0000-0300-0000FD00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54" name="3 CuadroTexto">
          <a:extLst>
            <a:ext uri="{FF2B5EF4-FFF2-40B4-BE49-F238E27FC236}">
              <a16:creationId xmlns:a16="http://schemas.microsoft.com/office/drawing/2014/main" xmlns="" id="{00000000-0008-0000-0300-0000FE00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55" name="4 CuadroTexto">
          <a:extLst>
            <a:ext uri="{FF2B5EF4-FFF2-40B4-BE49-F238E27FC236}">
              <a16:creationId xmlns:a16="http://schemas.microsoft.com/office/drawing/2014/main" xmlns="" id="{00000000-0008-0000-0300-0000FF00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56" name="5 CuadroTexto">
          <a:extLst>
            <a:ext uri="{FF2B5EF4-FFF2-40B4-BE49-F238E27FC236}">
              <a16:creationId xmlns:a16="http://schemas.microsoft.com/office/drawing/2014/main" xmlns="" id="{00000000-0008-0000-0300-000000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57" name="6 CuadroTexto">
          <a:extLst>
            <a:ext uri="{FF2B5EF4-FFF2-40B4-BE49-F238E27FC236}">
              <a16:creationId xmlns:a16="http://schemas.microsoft.com/office/drawing/2014/main" xmlns="" id="{00000000-0008-0000-0300-000001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58" name="2 CuadroTexto">
          <a:extLst>
            <a:ext uri="{FF2B5EF4-FFF2-40B4-BE49-F238E27FC236}">
              <a16:creationId xmlns:a16="http://schemas.microsoft.com/office/drawing/2014/main" xmlns="" id="{00000000-0008-0000-0300-000002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59" name="3 CuadroTexto">
          <a:extLst>
            <a:ext uri="{FF2B5EF4-FFF2-40B4-BE49-F238E27FC236}">
              <a16:creationId xmlns:a16="http://schemas.microsoft.com/office/drawing/2014/main" xmlns="" id="{00000000-0008-0000-0300-000003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60" name="4 CuadroTexto">
          <a:extLst>
            <a:ext uri="{FF2B5EF4-FFF2-40B4-BE49-F238E27FC236}">
              <a16:creationId xmlns:a16="http://schemas.microsoft.com/office/drawing/2014/main" xmlns="" id="{00000000-0008-0000-0300-000004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61" name="5 CuadroTexto">
          <a:extLst>
            <a:ext uri="{FF2B5EF4-FFF2-40B4-BE49-F238E27FC236}">
              <a16:creationId xmlns:a16="http://schemas.microsoft.com/office/drawing/2014/main" xmlns="" id="{00000000-0008-0000-0300-000005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62" name="6 CuadroTexto">
          <a:extLst>
            <a:ext uri="{FF2B5EF4-FFF2-40B4-BE49-F238E27FC236}">
              <a16:creationId xmlns:a16="http://schemas.microsoft.com/office/drawing/2014/main" xmlns="" id="{00000000-0008-0000-0300-000006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63" name="1 CuadroTexto">
          <a:extLst>
            <a:ext uri="{FF2B5EF4-FFF2-40B4-BE49-F238E27FC236}">
              <a16:creationId xmlns:a16="http://schemas.microsoft.com/office/drawing/2014/main" xmlns="" id="{00000000-0008-0000-0300-000007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64" name="2 CuadroTexto">
          <a:extLst>
            <a:ext uri="{FF2B5EF4-FFF2-40B4-BE49-F238E27FC236}">
              <a16:creationId xmlns:a16="http://schemas.microsoft.com/office/drawing/2014/main" xmlns="" id="{00000000-0008-0000-0300-000008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65" name="3 CuadroTexto">
          <a:extLst>
            <a:ext uri="{FF2B5EF4-FFF2-40B4-BE49-F238E27FC236}">
              <a16:creationId xmlns:a16="http://schemas.microsoft.com/office/drawing/2014/main" xmlns="" id="{00000000-0008-0000-0300-000009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66" name="4 CuadroTexto">
          <a:extLst>
            <a:ext uri="{FF2B5EF4-FFF2-40B4-BE49-F238E27FC236}">
              <a16:creationId xmlns:a16="http://schemas.microsoft.com/office/drawing/2014/main" xmlns="" id="{00000000-0008-0000-0300-00000A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67" name="5 CuadroTexto">
          <a:extLst>
            <a:ext uri="{FF2B5EF4-FFF2-40B4-BE49-F238E27FC236}">
              <a16:creationId xmlns:a16="http://schemas.microsoft.com/office/drawing/2014/main" xmlns="" id="{00000000-0008-0000-0300-00000B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68" name="6 CuadroTexto">
          <a:extLst>
            <a:ext uri="{FF2B5EF4-FFF2-40B4-BE49-F238E27FC236}">
              <a16:creationId xmlns:a16="http://schemas.microsoft.com/office/drawing/2014/main" xmlns="" id="{00000000-0008-0000-0300-00000C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69" name="2 CuadroTexto">
          <a:extLst>
            <a:ext uri="{FF2B5EF4-FFF2-40B4-BE49-F238E27FC236}">
              <a16:creationId xmlns:a16="http://schemas.microsoft.com/office/drawing/2014/main" xmlns="" id="{00000000-0008-0000-0300-00000D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70" name="3 CuadroTexto">
          <a:extLst>
            <a:ext uri="{FF2B5EF4-FFF2-40B4-BE49-F238E27FC236}">
              <a16:creationId xmlns:a16="http://schemas.microsoft.com/office/drawing/2014/main" xmlns="" id="{00000000-0008-0000-0300-00000E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71" name="4 CuadroTexto">
          <a:extLst>
            <a:ext uri="{FF2B5EF4-FFF2-40B4-BE49-F238E27FC236}">
              <a16:creationId xmlns:a16="http://schemas.microsoft.com/office/drawing/2014/main" xmlns="" id="{00000000-0008-0000-0300-00000F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72" name="5 CuadroTexto">
          <a:extLst>
            <a:ext uri="{FF2B5EF4-FFF2-40B4-BE49-F238E27FC236}">
              <a16:creationId xmlns:a16="http://schemas.microsoft.com/office/drawing/2014/main" xmlns="" id="{00000000-0008-0000-0300-000010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73" name="6 CuadroTexto">
          <a:extLst>
            <a:ext uri="{FF2B5EF4-FFF2-40B4-BE49-F238E27FC236}">
              <a16:creationId xmlns:a16="http://schemas.microsoft.com/office/drawing/2014/main" xmlns="" id="{00000000-0008-0000-0300-000011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74" name="1 CuadroTexto">
          <a:extLst>
            <a:ext uri="{FF2B5EF4-FFF2-40B4-BE49-F238E27FC236}">
              <a16:creationId xmlns:a16="http://schemas.microsoft.com/office/drawing/2014/main" xmlns="" id="{00000000-0008-0000-0300-000012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75" name="2 CuadroTexto">
          <a:extLst>
            <a:ext uri="{FF2B5EF4-FFF2-40B4-BE49-F238E27FC236}">
              <a16:creationId xmlns:a16="http://schemas.microsoft.com/office/drawing/2014/main" xmlns="" id="{00000000-0008-0000-0300-000013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76" name="3 CuadroTexto">
          <a:extLst>
            <a:ext uri="{FF2B5EF4-FFF2-40B4-BE49-F238E27FC236}">
              <a16:creationId xmlns:a16="http://schemas.microsoft.com/office/drawing/2014/main" xmlns="" id="{00000000-0008-0000-0300-000014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77" name="4 CuadroTexto">
          <a:extLst>
            <a:ext uri="{FF2B5EF4-FFF2-40B4-BE49-F238E27FC236}">
              <a16:creationId xmlns:a16="http://schemas.microsoft.com/office/drawing/2014/main" xmlns="" id="{00000000-0008-0000-0300-000015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78" name="5 CuadroTexto">
          <a:extLst>
            <a:ext uri="{FF2B5EF4-FFF2-40B4-BE49-F238E27FC236}">
              <a16:creationId xmlns:a16="http://schemas.microsoft.com/office/drawing/2014/main" xmlns="" id="{00000000-0008-0000-0300-000016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79" name="6 CuadroTexto">
          <a:extLst>
            <a:ext uri="{FF2B5EF4-FFF2-40B4-BE49-F238E27FC236}">
              <a16:creationId xmlns:a16="http://schemas.microsoft.com/office/drawing/2014/main" xmlns="" id="{00000000-0008-0000-0300-000017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80" name="3 CuadroTexto">
          <a:extLst>
            <a:ext uri="{FF2B5EF4-FFF2-40B4-BE49-F238E27FC236}">
              <a16:creationId xmlns:a16="http://schemas.microsoft.com/office/drawing/2014/main" xmlns="" id="{00000000-0008-0000-0300-000018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81" name="4 CuadroTexto">
          <a:extLst>
            <a:ext uri="{FF2B5EF4-FFF2-40B4-BE49-F238E27FC236}">
              <a16:creationId xmlns:a16="http://schemas.microsoft.com/office/drawing/2014/main" xmlns="" id="{00000000-0008-0000-0300-000019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82" name="5 CuadroTexto">
          <a:extLst>
            <a:ext uri="{FF2B5EF4-FFF2-40B4-BE49-F238E27FC236}">
              <a16:creationId xmlns:a16="http://schemas.microsoft.com/office/drawing/2014/main" xmlns="" id="{00000000-0008-0000-0300-00001A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83" name="6 CuadroTexto">
          <a:extLst>
            <a:ext uri="{FF2B5EF4-FFF2-40B4-BE49-F238E27FC236}">
              <a16:creationId xmlns:a16="http://schemas.microsoft.com/office/drawing/2014/main" xmlns="" id="{00000000-0008-0000-0300-00001B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84" name="1 CuadroTexto">
          <a:extLst>
            <a:ext uri="{FF2B5EF4-FFF2-40B4-BE49-F238E27FC236}">
              <a16:creationId xmlns:a16="http://schemas.microsoft.com/office/drawing/2014/main" xmlns="" id="{00000000-0008-0000-0300-00001C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85" name="2 CuadroTexto">
          <a:extLst>
            <a:ext uri="{FF2B5EF4-FFF2-40B4-BE49-F238E27FC236}">
              <a16:creationId xmlns:a16="http://schemas.microsoft.com/office/drawing/2014/main" xmlns="" id="{00000000-0008-0000-0300-00001D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86" name="3 CuadroTexto">
          <a:extLst>
            <a:ext uri="{FF2B5EF4-FFF2-40B4-BE49-F238E27FC236}">
              <a16:creationId xmlns:a16="http://schemas.microsoft.com/office/drawing/2014/main" xmlns="" id="{00000000-0008-0000-0300-00001E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87" name="4 CuadroTexto">
          <a:extLst>
            <a:ext uri="{FF2B5EF4-FFF2-40B4-BE49-F238E27FC236}">
              <a16:creationId xmlns:a16="http://schemas.microsoft.com/office/drawing/2014/main" xmlns="" id="{00000000-0008-0000-0300-00001F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88" name="5 CuadroTexto">
          <a:extLst>
            <a:ext uri="{FF2B5EF4-FFF2-40B4-BE49-F238E27FC236}">
              <a16:creationId xmlns:a16="http://schemas.microsoft.com/office/drawing/2014/main" xmlns="" id="{00000000-0008-0000-0300-000020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89" name="6 CuadroTexto">
          <a:extLst>
            <a:ext uri="{FF2B5EF4-FFF2-40B4-BE49-F238E27FC236}">
              <a16:creationId xmlns:a16="http://schemas.microsoft.com/office/drawing/2014/main" xmlns="" id="{00000000-0008-0000-0300-000021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90" name="2 CuadroTexto">
          <a:extLst>
            <a:ext uri="{FF2B5EF4-FFF2-40B4-BE49-F238E27FC236}">
              <a16:creationId xmlns:a16="http://schemas.microsoft.com/office/drawing/2014/main" xmlns="" id="{00000000-0008-0000-0300-000022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91" name="3 CuadroTexto">
          <a:extLst>
            <a:ext uri="{FF2B5EF4-FFF2-40B4-BE49-F238E27FC236}">
              <a16:creationId xmlns:a16="http://schemas.microsoft.com/office/drawing/2014/main" xmlns="" id="{00000000-0008-0000-0300-000023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92" name="4 CuadroTexto">
          <a:extLst>
            <a:ext uri="{FF2B5EF4-FFF2-40B4-BE49-F238E27FC236}">
              <a16:creationId xmlns:a16="http://schemas.microsoft.com/office/drawing/2014/main" xmlns="" id="{00000000-0008-0000-0300-000024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93" name="5 CuadroTexto">
          <a:extLst>
            <a:ext uri="{FF2B5EF4-FFF2-40B4-BE49-F238E27FC236}">
              <a16:creationId xmlns:a16="http://schemas.microsoft.com/office/drawing/2014/main" xmlns="" id="{00000000-0008-0000-0300-000025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94" name="6 CuadroTexto">
          <a:extLst>
            <a:ext uri="{FF2B5EF4-FFF2-40B4-BE49-F238E27FC236}">
              <a16:creationId xmlns:a16="http://schemas.microsoft.com/office/drawing/2014/main" xmlns="" id="{00000000-0008-0000-0300-000026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95" name="1 CuadroTexto">
          <a:extLst>
            <a:ext uri="{FF2B5EF4-FFF2-40B4-BE49-F238E27FC236}">
              <a16:creationId xmlns:a16="http://schemas.microsoft.com/office/drawing/2014/main" xmlns="" id="{00000000-0008-0000-0300-000027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96" name="2 CuadroTexto">
          <a:extLst>
            <a:ext uri="{FF2B5EF4-FFF2-40B4-BE49-F238E27FC236}">
              <a16:creationId xmlns:a16="http://schemas.microsoft.com/office/drawing/2014/main" xmlns="" id="{00000000-0008-0000-0300-000028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97" name="3 CuadroTexto">
          <a:extLst>
            <a:ext uri="{FF2B5EF4-FFF2-40B4-BE49-F238E27FC236}">
              <a16:creationId xmlns:a16="http://schemas.microsoft.com/office/drawing/2014/main" xmlns="" id="{00000000-0008-0000-0300-000029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98" name="4 CuadroTexto">
          <a:extLst>
            <a:ext uri="{FF2B5EF4-FFF2-40B4-BE49-F238E27FC236}">
              <a16:creationId xmlns:a16="http://schemas.microsoft.com/office/drawing/2014/main" xmlns="" id="{00000000-0008-0000-0300-00002A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299" name="5 CuadroTexto">
          <a:extLst>
            <a:ext uri="{FF2B5EF4-FFF2-40B4-BE49-F238E27FC236}">
              <a16:creationId xmlns:a16="http://schemas.microsoft.com/office/drawing/2014/main" xmlns="" id="{00000000-0008-0000-0300-00002B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00" name="6 CuadroTexto">
          <a:extLst>
            <a:ext uri="{FF2B5EF4-FFF2-40B4-BE49-F238E27FC236}">
              <a16:creationId xmlns:a16="http://schemas.microsoft.com/office/drawing/2014/main" xmlns="" id="{00000000-0008-0000-0300-00002C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01" name="2 CuadroTexto">
          <a:extLst>
            <a:ext uri="{FF2B5EF4-FFF2-40B4-BE49-F238E27FC236}">
              <a16:creationId xmlns:a16="http://schemas.microsoft.com/office/drawing/2014/main" xmlns="" id="{00000000-0008-0000-0300-00002D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02" name="3 CuadroTexto">
          <a:extLst>
            <a:ext uri="{FF2B5EF4-FFF2-40B4-BE49-F238E27FC236}">
              <a16:creationId xmlns:a16="http://schemas.microsoft.com/office/drawing/2014/main" xmlns="" id="{00000000-0008-0000-0300-00002E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03" name="4 CuadroTexto">
          <a:extLst>
            <a:ext uri="{FF2B5EF4-FFF2-40B4-BE49-F238E27FC236}">
              <a16:creationId xmlns:a16="http://schemas.microsoft.com/office/drawing/2014/main" xmlns="" id="{00000000-0008-0000-0300-00002F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04" name="5 CuadroTexto">
          <a:extLst>
            <a:ext uri="{FF2B5EF4-FFF2-40B4-BE49-F238E27FC236}">
              <a16:creationId xmlns:a16="http://schemas.microsoft.com/office/drawing/2014/main" xmlns="" id="{00000000-0008-0000-0300-000030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05" name="6 CuadroTexto">
          <a:extLst>
            <a:ext uri="{FF2B5EF4-FFF2-40B4-BE49-F238E27FC236}">
              <a16:creationId xmlns:a16="http://schemas.microsoft.com/office/drawing/2014/main" xmlns="" id="{00000000-0008-0000-0300-000031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06" name="1 CuadroTexto">
          <a:extLst>
            <a:ext uri="{FF2B5EF4-FFF2-40B4-BE49-F238E27FC236}">
              <a16:creationId xmlns:a16="http://schemas.microsoft.com/office/drawing/2014/main" xmlns="" id="{00000000-0008-0000-0300-000032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07" name="2 CuadroTexto">
          <a:extLst>
            <a:ext uri="{FF2B5EF4-FFF2-40B4-BE49-F238E27FC236}">
              <a16:creationId xmlns:a16="http://schemas.microsoft.com/office/drawing/2014/main" xmlns="" id="{00000000-0008-0000-0300-000033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08" name="3 CuadroTexto">
          <a:extLst>
            <a:ext uri="{FF2B5EF4-FFF2-40B4-BE49-F238E27FC236}">
              <a16:creationId xmlns:a16="http://schemas.microsoft.com/office/drawing/2014/main" xmlns="" id="{00000000-0008-0000-0300-000034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09" name="4 CuadroTexto">
          <a:extLst>
            <a:ext uri="{FF2B5EF4-FFF2-40B4-BE49-F238E27FC236}">
              <a16:creationId xmlns:a16="http://schemas.microsoft.com/office/drawing/2014/main" xmlns="" id="{00000000-0008-0000-0300-000035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10" name="5 CuadroTexto">
          <a:extLst>
            <a:ext uri="{FF2B5EF4-FFF2-40B4-BE49-F238E27FC236}">
              <a16:creationId xmlns:a16="http://schemas.microsoft.com/office/drawing/2014/main" xmlns="" id="{00000000-0008-0000-0300-000036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11" name="3 CuadroTexto">
          <a:extLst>
            <a:ext uri="{FF2B5EF4-FFF2-40B4-BE49-F238E27FC236}">
              <a16:creationId xmlns:a16="http://schemas.microsoft.com/office/drawing/2014/main" xmlns="" id="{00000000-0008-0000-0300-000037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12" name="4 CuadroTexto">
          <a:extLst>
            <a:ext uri="{FF2B5EF4-FFF2-40B4-BE49-F238E27FC236}">
              <a16:creationId xmlns:a16="http://schemas.microsoft.com/office/drawing/2014/main" xmlns="" id="{00000000-0008-0000-0300-000038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13" name="5 CuadroTexto">
          <a:extLst>
            <a:ext uri="{FF2B5EF4-FFF2-40B4-BE49-F238E27FC236}">
              <a16:creationId xmlns:a16="http://schemas.microsoft.com/office/drawing/2014/main" xmlns="" id="{00000000-0008-0000-0300-000039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14" name="6 CuadroTexto">
          <a:extLst>
            <a:ext uri="{FF2B5EF4-FFF2-40B4-BE49-F238E27FC236}">
              <a16:creationId xmlns:a16="http://schemas.microsoft.com/office/drawing/2014/main" xmlns="" id="{00000000-0008-0000-0300-00003A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15" name="1 CuadroTexto">
          <a:extLst>
            <a:ext uri="{FF2B5EF4-FFF2-40B4-BE49-F238E27FC236}">
              <a16:creationId xmlns:a16="http://schemas.microsoft.com/office/drawing/2014/main" xmlns="" id="{00000000-0008-0000-0300-00003B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16" name="2 CuadroTexto">
          <a:extLst>
            <a:ext uri="{FF2B5EF4-FFF2-40B4-BE49-F238E27FC236}">
              <a16:creationId xmlns:a16="http://schemas.microsoft.com/office/drawing/2014/main" xmlns="" id="{00000000-0008-0000-0300-00003C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17" name="3 CuadroTexto">
          <a:extLst>
            <a:ext uri="{FF2B5EF4-FFF2-40B4-BE49-F238E27FC236}">
              <a16:creationId xmlns:a16="http://schemas.microsoft.com/office/drawing/2014/main" xmlns="" id="{00000000-0008-0000-0300-00003D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18" name="4 CuadroTexto">
          <a:extLst>
            <a:ext uri="{FF2B5EF4-FFF2-40B4-BE49-F238E27FC236}">
              <a16:creationId xmlns:a16="http://schemas.microsoft.com/office/drawing/2014/main" xmlns="" id="{00000000-0008-0000-0300-00003E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19" name="5 CuadroTexto">
          <a:extLst>
            <a:ext uri="{FF2B5EF4-FFF2-40B4-BE49-F238E27FC236}">
              <a16:creationId xmlns:a16="http://schemas.microsoft.com/office/drawing/2014/main" xmlns="" id="{00000000-0008-0000-0300-00003F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20" name="6 CuadroTexto">
          <a:extLst>
            <a:ext uri="{FF2B5EF4-FFF2-40B4-BE49-F238E27FC236}">
              <a16:creationId xmlns:a16="http://schemas.microsoft.com/office/drawing/2014/main" xmlns="" id="{00000000-0008-0000-0300-000040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21" name="2 CuadroTexto">
          <a:extLst>
            <a:ext uri="{FF2B5EF4-FFF2-40B4-BE49-F238E27FC236}">
              <a16:creationId xmlns:a16="http://schemas.microsoft.com/office/drawing/2014/main" xmlns="" id="{00000000-0008-0000-0300-000041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22" name="3 CuadroTexto">
          <a:extLst>
            <a:ext uri="{FF2B5EF4-FFF2-40B4-BE49-F238E27FC236}">
              <a16:creationId xmlns:a16="http://schemas.microsoft.com/office/drawing/2014/main" xmlns="" id="{00000000-0008-0000-0300-000042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23" name="4 CuadroTexto">
          <a:extLst>
            <a:ext uri="{FF2B5EF4-FFF2-40B4-BE49-F238E27FC236}">
              <a16:creationId xmlns:a16="http://schemas.microsoft.com/office/drawing/2014/main" xmlns="" id="{00000000-0008-0000-0300-000043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24" name="5 CuadroTexto">
          <a:extLst>
            <a:ext uri="{FF2B5EF4-FFF2-40B4-BE49-F238E27FC236}">
              <a16:creationId xmlns:a16="http://schemas.microsoft.com/office/drawing/2014/main" xmlns="" id="{00000000-0008-0000-0300-000044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25" name="6 CuadroTexto">
          <a:extLst>
            <a:ext uri="{FF2B5EF4-FFF2-40B4-BE49-F238E27FC236}">
              <a16:creationId xmlns:a16="http://schemas.microsoft.com/office/drawing/2014/main" xmlns="" id="{00000000-0008-0000-0300-000045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26" name="1 CuadroTexto">
          <a:extLst>
            <a:ext uri="{FF2B5EF4-FFF2-40B4-BE49-F238E27FC236}">
              <a16:creationId xmlns:a16="http://schemas.microsoft.com/office/drawing/2014/main" xmlns="" id="{00000000-0008-0000-0300-000046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27" name="2 CuadroTexto">
          <a:extLst>
            <a:ext uri="{FF2B5EF4-FFF2-40B4-BE49-F238E27FC236}">
              <a16:creationId xmlns:a16="http://schemas.microsoft.com/office/drawing/2014/main" xmlns="" id="{00000000-0008-0000-0300-000047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28" name="3 CuadroTexto">
          <a:extLst>
            <a:ext uri="{FF2B5EF4-FFF2-40B4-BE49-F238E27FC236}">
              <a16:creationId xmlns:a16="http://schemas.microsoft.com/office/drawing/2014/main" xmlns="" id="{00000000-0008-0000-0300-000048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29" name="4 CuadroTexto">
          <a:extLst>
            <a:ext uri="{FF2B5EF4-FFF2-40B4-BE49-F238E27FC236}">
              <a16:creationId xmlns:a16="http://schemas.microsoft.com/office/drawing/2014/main" xmlns="" id="{00000000-0008-0000-0300-000049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30" name="5 CuadroTexto">
          <a:extLst>
            <a:ext uri="{FF2B5EF4-FFF2-40B4-BE49-F238E27FC236}">
              <a16:creationId xmlns:a16="http://schemas.microsoft.com/office/drawing/2014/main" xmlns="" id="{00000000-0008-0000-0300-00004A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31" name="6 CuadroTexto">
          <a:extLst>
            <a:ext uri="{FF2B5EF4-FFF2-40B4-BE49-F238E27FC236}">
              <a16:creationId xmlns:a16="http://schemas.microsoft.com/office/drawing/2014/main" xmlns="" id="{00000000-0008-0000-0300-00004B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32" name="2 CuadroTexto">
          <a:extLst>
            <a:ext uri="{FF2B5EF4-FFF2-40B4-BE49-F238E27FC236}">
              <a16:creationId xmlns:a16="http://schemas.microsoft.com/office/drawing/2014/main" xmlns="" id="{00000000-0008-0000-0300-00004C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33" name="3 CuadroTexto">
          <a:extLst>
            <a:ext uri="{FF2B5EF4-FFF2-40B4-BE49-F238E27FC236}">
              <a16:creationId xmlns:a16="http://schemas.microsoft.com/office/drawing/2014/main" xmlns="" id="{00000000-0008-0000-0300-00004D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34" name="4 CuadroTexto">
          <a:extLst>
            <a:ext uri="{FF2B5EF4-FFF2-40B4-BE49-F238E27FC236}">
              <a16:creationId xmlns:a16="http://schemas.microsoft.com/office/drawing/2014/main" xmlns="" id="{00000000-0008-0000-0300-00004E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35" name="5 CuadroTexto">
          <a:extLst>
            <a:ext uri="{FF2B5EF4-FFF2-40B4-BE49-F238E27FC236}">
              <a16:creationId xmlns:a16="http://schemas.microsoft.com/office/drawing/2014/main" xmlns="" id="{00000000-0008-0000-0300-00004F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36" name="6 CuadroTexto">
          <a:extLst>
            <a:ext uri="{FF2B5EF4-FFF2-40B4-BE49-F238E27FC236}">
              <a16:creationId xmlns:a16="http://schemas.microsoft.com/office/drawing/2014/main" xmlns="" id="{00000000-0008-0000-0300-000050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37" name="1 CuadroTexto">
          <a:extLst>
            <a:ext uri="{FF2B5EF4-FFF2-40B4-BE49-F238E27FC236}">
              <a16:creationId xmlns:a16="http://schemas.microsoft.com/office/drawing/2014/main" xmlns="" id="{00000000-0008-0000-0300-000051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38" name="2 CuadroTexto">
          <a:extLst>
            <a:ext uri="{FF2B5EF4-FFF2-40B4-BE49-F238E27FC236}">
              <a16:creationId xmlns:a16="http://schemas.microsoft.com/office/drawing/2014/main" xmlns="" id="{00000000-0008-0000-0300-000052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39" name="3 CuadroTexto">
          <a:extLst>
            <a:ext uri="{FF2B5EF4-FFF2-40B4-BE49-F238E27FC236}">
              <a16:creationId xmlns:a16="http://schemas.microsoft.com/office/drawing/2014/main" xmlns="" id="{00000000-0008-0000-0300-000053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40" name="4 CuadroTexto">
          <a:extLst>
            <a:ext uri="{FF2B5EF4-FFF2-40B4-BE49-F238E27FC236}">
              <a16:creationId xmlns:a16="http://schemas.microsoft.com/office/drawing/2014/main" xmlns="" id="{00000000-0008-0000-0300-000054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41" name="5 CuadroTexto">
          <a:extLst>
            <a:ext uri="{FF2B5EF4-FFF2-40B4-BE49-F238E27FC236}">
              <a16:creationId xmlns:a16="http://schemas.microsoft.com/office/drawing/2014/main" xmlns="" id="{00000000-0008-0000-0300-000055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42" name="6 CuadroTexto">
          <a:extLst>
            <a:ext uri="{FF2B5EF4-FFF2-40B4-BE49-F238E27FC236}">
              <a16:creationId xmlns:a16="http://schemas.microsoft.com/office/drawing/2014/main" xmlns="" id="{00000000-0008-0000-0300-000056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43" name="3 CuadroTexto">
          <a:extLst>
            <a:ext uri="{FF2B5EF4-FFF2-40B4-BE49-F238E27FC236}">
              <a16:creationId xmlns:a16="http://schemas.microsoft.com/office/drawing/2014/main" xmlns="" id="{00000000-0008-0000-0300-000057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44" name="4 CuadroTexto">
          <a:extLst>
            <a:ext uri="{FF2B5EF4-FFF2-40B4-BE49-F238E27FC236}">
              <a16:creationId xmlns:a16="http://schemas.microsoft.com/office/drawing/2014/main" xmlns="" id="{00000000-0008-0000-0300-000058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45" name="5 CuadroTexto">
          <a:extLst>
            <a:ext uri="{FF2B5EF4-FFF2-40B4-BE49-F238E27FC236}">
              <a16:creationId xmlns:a16="http://schemas.microsoft.com/office/drawing/2014/main" xmlns="" id="{00000000-0008-0000-0300-000059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46" name="6 CuadroTexto">
          <a:extLst>
            <a:ext uri="{FF2B5EF4-FFF2-40B4-BE49-F238E27FC236}">
              <a16:creationId xmlns:a16="http://schemas.microsoft.com/office/drawing/2014/main" xmlns="" id="{00000000-0008-0000-0300-00005A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47" name="1 CuadroTexto">
          <a:extLst>
            <a:ext uri="{FF2B5EF4-FFF2-40B4-BE49-F238E27FC236}">
              <a16:creationId xmlns:a16="http://schemas.microsoft.com/office/drawing/2014/main" xmlns="" id="{00000000-0008-0000-0300-00005B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48" name="2 CuadroTexto">
          <a:extLst>
            <a:ext uri="{FF2B5EF4-FFF2-40B4-BE49-F238E27FC236}">
              <a16:creationId xmlns:a16="http://schemas.microsoft.com/office/drawing/2014/main" xmlns="" id="{00000000-0008-0000-0300-00005C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49" name="3 CuadroTexto">
          <a:extLst>
            <a:ext uri="{FF2B5EF4-FFF2-40B4-BE49-F238E27FC236}">
              <a16:creationId xmlns:a16="http://schemas.microsoft.com/office/drawing/2014/main" xmlns="" id="{00000000-0008-0000-0300-00005D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50" name="4 CuadroTexto">
          <a:extLst>
            <a:ext uri="{FF2B5EF4-FFF2-40B4-BE49-F238E27FC236}">
              <a16:creationId xmlns:a16="http://schemas.microsoft.com/office/drawing/2014/main" xmlns="" id="{00000000-0008-0000-0300-00005E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51" name="5 CuadroTexto">
          <a:extLst>
            <a:ext uri="{FF2B5EF4-FFF2-40B4-BE49-F238E27FC236}">
              <a16:creationId xmlns:a16="http://schemas.microsoft.com/office/drawing/2014/main" xmlns="" id="{00000000-0008-0000-0300-00005F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52" name="6 CuadroTexto">
          <a:extLst>
            <a:ext uri="{FF2B5EF4-FFF2-40B4-BE49-F238E27FC236}">
              <a16:creationId xmlns:a16="http://schemas.microsoft.com/office/drawing/2014/main" xmlns="" id="{00000000-0008-0000-0300-000060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53" name="2 CuadroTexto">
          <a:extLst>
            <a:ext uri="{FF2B5EF4-FFF2-40B4-BE49-F238E27FC236}">
              <a16:creationId xmlns:a16="http://schemas.microsoft.com/office/drawing/2014/main" xmlns="" id="{00000000-0008-0000-0300-000061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54" name="3 CuadroTexto">
          <a:extLst>
            <a:ext uri="{FF2B5EF4-FFF2-40B4-BE49-F238E27FC236}">
              <a16:creationId xmlns:a16="http://schemas.microsoft.com/office/drawing/2014/main" xmlns="" id="{00000000-0008-0000-0300-000062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55" name="4 CuadroTexto">
          <a:extLst>
            <a:ext uri="{FF2B5EF4-FFF2-40B4-BE49-F238E27FC236}">
              <a16:creationId xmlns:a16="http://schemas.microsoft.com/office/drawing/2014/main" xmlns="" id="{00000000-0008-0000-0300-000063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56" name="5 CuadroTexto">
          <a:extLst>
            <a:ext uri="{FF2B5EF4-FFF2-40B4-BE49-F238E27FC236}">
              <a16:creationId xmlns:a16="http://schemas.microsoft.com/office/drawing/2014/main" xmlns="" id="{00000000-0008-0000-0300-000064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57" name="6 CuadroTexto">
          <a:extLst>
            <a:ext uri="{FF2B5EF4-FFF2-40B4-BE49-F238E27FC236}">
              <a16:creationId xmlns:a16="http://schemas.microsoft.com/office/drawing/2014/main" xmlns="" id="{00000000-0008-0000-0300-000065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58" name="1 CuadroTexto">
          <a:extLst>
            <a:ext uri="{FF2B5EF4-FFF2-40B4-BE49-F238E27FC236}">
              <a16:creationId xmlns:a16="http://schemas.microsoft.com/office/drawing/2014/main" xmlns="" id="{00000000-0008-0000-0300-000066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59" name="2 CuadroTexto">
          <a:extLst>
            <a:ext uri="{FF2B5EF4-FFF2-40B4-BE49-F238E27FC236}">
              <a16:creationId xmlns:a16="http://schemas.microsoft.com/office/drawing/2014/main" xmlns="" id="{00000000-0008-0000-0300-000067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60" name="3 CuadroTexto">
          <a:extLst>
            <a:ext uri="{FF2B5EF4-FFF2-40B4-BE49-F238E27FC236}">
              <a16:creationId xmlns:a16="http://schemas.microsoft.com/office/drawing/2014/main" xmlns="" id="{00000000-0008-0000-0300-000068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61" name="4 CuadroTexto">
          <a:extLst>
            <a:ext uri="{FF2B5EF4-FFF2-40B4-BE49-F238E27FC236}">
              <a16:creationId xmlns:a16="http://schemas.microsoft.com/office/drawing/2014/main" xmlns="" id="{00000000-0008-0000-0300-000069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62" name="5 CuadroTexto">
          <a:extLst>
            <a:ext uri="{FF2B5EF4-FFF2-40B4-BE49-F238E27FC236}">
              <a16:creationId xmlns:a16="http://schemas.microsoft.com/office/drawing/2014/main" xmlns="" id="{00000000-0008-0000-0300-00006A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63" name="6 CuadroTexto">
          <a:extLst>
            <a:ext uri="{FF2B5EF4-FFF2-40B4-BE49-F238E27FC236}">
              <a16:creationId xmlns:a16="http://schemas.microsoft.com/office/drawing/2014/main" xmlns="" id="{00000000-0008-0000-0300-00006B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64" name="2 CuadroTexto">
          <a:extLst>
            <a:ext uri="{FF2B5EF4-FFF2-40B4-BE49-F238E27FC236}">
              <a16:creationId xmlns:a16="http://schemas.microsoft.com/office/drawing/2014/main" xmlns="" id="{00000000-0008-0000-0300-00006C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65" name="3 CuadroTexto">
          <a:extLst>
            <a:ext uri="{FF2B5EF4-FFF2-40B4-BE49-F238E27FC236}">
              <a16:creationId xmlns:a16="http://schemas.microsoft.com/office/drawing/2014/main" xmlns="" id="{00000000-0008-0000-0300-00006D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66" name="4 CuadroTexto">
          <a:extLst>
            <a:ext uri="{FF2B5EF4-FFF2-40B4-BE49-F238E27FC236}">
              <a16:creationId xmlns:a16="http://schemas.microsoft.com/office/drawing/2014/main" xmlns="" id="{00000000-0008-0000-0300-00006E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67" name="5 CuadroTexto">
          <a:extLst>
            <a:ext uri="{FF2B5EF4-FFF2-40B4-BE49-F238E27FC236}">
              <a16:creationId xmlns:a16="http://schemas.microsoft.com/office/drawing/2014/main" xmlns="" id="{00000000-0008-0000-0300-00006F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68" name="6 CuadroTexto">
          <a:extLst>
            <a:ext uri="{FF2B5EF4-FFF2-40B4-BE49-F238E27FC236}">
              <a16:creationId xmlns:a16="http://schemas.microsoft.com/office/drawing/2014/main" xmlns="" id="{00000000-0008-0000-0300-000070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69" name="1 CuadroTexto">
          <a:extLst>
            <a:ext uri="{FF2B5EF4-FFF2-40B4-BE49-F238E27FC236}">
              <a16:creationId xmlns:a16="http://schemas.microsoft.com/office/drawing/2014/main" xmlns="" id="{00000000-0008-0000-0300-000071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70" name="2 CuadroTexto">
          <a:extLst>
            <a:ext uri="{FF2B5EF4-FFF2-40B4-BE49-F238E27FC236}">
              <a16:creationId xmlns:a16="http://schemas.microsoft.com/office/drawing/2014/main" xmlns="" id="{00000000-0008-0000-0300-000072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71" name="3 CuadroTexto">
          <a:extLst>
            <a:ext uri="{FF2B5EF4-FFF2-40B4-BE49-F238E27FC236}">
              <a16:creationId xmlns:a16="http://schemas.microsoft.com/office/drawing/2014/main" xmlns="" id="{00000000-0008-0000-0300-000073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72" name="4 CuadroTexto">
          <a:extLst>
            <a:ext uri="{FF2B5EF4-FFF2-40B4-BE49-F238E27FC236}">
              <a16:creationId xmlns:a16="http://schemas.microsoft.com/office/drawing/2014/main" xmlns="" id="{00000000-0008-0000-0300-000074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73" name="5 CuadroTexto">
          <a:extLst>
            <a:ext uri="{FF2B5EF4-FFF2-40B4-BE49-F238E27FC236}">
              <a16:creationId xmlns:a16="http://schemas.microsoft.com/office/drawing/2014/main" xmlns="" id="{00000000-0008-0000-0300-000075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374" name="6 CuadroTexto">
          <a:extLst>
            <a:ext uri="{FF2B5EF4-FFF2-40B4-BE49-F238E27FC236}">
              <a16:creationId xmlns:a16="http://schemas.microsoft.com/office/drawing/2014/main" xmlns="" id="{00000000-0008-0000-0300-000076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75" name="3 CuadroTexto">
          <a:extLst>
            <a:ext uri="{FF2B5EF4-FFF2-40B4-BE49-F238E27FC236}">
              <a16:creationId xmlns:a16="http://schemas.microsoft.com/office/drawing/2014/main" xmlns="" id="{00000000-0008-0000-0300-000077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76" name="4 CuadroTexto">
          <a:extLst>
            <a:ext uri="{FF2B5EF4-FFF2-40B4-BE49-F238E27FC236}">
              <a16:creationId xmlns:a16="http://schemas.microsoft.com/office/drawing/2014/main" xmlns="" id="{00000000-0008-0000-0300-000078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77" name="5 CuadroTexto">
          <a:extLst>
            <a:ext uri="{FF2B5EF4-FFF2-40B4-BE49-F238E27FC236}">
              <a16:creationId xmlns:a16="http://schemas.microsoft.com/office/drawing/2014/main" xmlns="" id="{00000000-0008-0000-0300-000079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78" name="6 CuadroTexto">
          <a:extLst>
            <a:ext uri="{FF2B5EF4-FFF2-40B4-BE49-F238E27FC236}">
              <a16:creationId xmlns:a16="http://schemas.microsoft.com/office/drawing/2014/main" xmlns="" id="{00000000-0008-0000-0300-00007A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79" name="1 CuadroTexto">
          <a:extLst>
            <a:ext uri="{FF2B5EF4-FFF2-40B4-BE49-F238E27FC236}">
              <a16:creationId xmlns:a16="http://schemas.microsoft.com/office/drawing/2014/main" xmlns="" id="{00000000-0008-0000-0300-00007B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80" name="2 CuadroTexto">
          <a:extLst>
            <a:ext uri="{FF2B5EF4-FFF2-40B4-BE49-F238E27FC236}">
              <a16:creationId xmlns:a16="http://schemas.microsoft.com/office/drawing/2014/main" xmlns="" id="{00000000-0008-0000-0300-00007C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81" name="3 CuadroTexto">
          <a:extLst>
            <a:ext uri="{FF2B5EF4-FFF2-40B4-BE49-F238E27FC236}">
              <a16:creationId xmlns:a16="http://schemas.microsoft.com/office/drawing/2014/main" xmlns="" id="{00000000-0008-0000-0300-00007D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82" name="4 CuadroTexto">
          <a:extLst>
            <a:ext uri="{FF2B5EF4-FFF2-40B4-BE49-F238E27FC236}">
              <a16:creationId xmlns:a16="http://schemas.microsoft.com/office/drawing/2014/main" xmlns="" id="{00000000-0008-0000-0300-00007E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83" name="5 CuadroTexto">
          <a:extLst>
            <a:ext uri="{FF2B5EF4-FFF2-40B4-BE49-F238E27FC236}">
              <a16:creationId xmlns:a16="http://schemas.microsoft.com/office/drawing/2014/main" xmlns="" id="{00000000-0008-0000-0300-00007F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84" name="6 CuadroTexto">
          <a:extLst>
            <a:ext uri="{FF2B5EF4-FFF2-40B4-BE49-F238E27FC236}">
              <a16:creationId xmlns:a16="http://schemas.microsoft.com/office/drawing/2014/main" xmlns="" id="{00000000-0008-0000-0300-000080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85" name="2 CuadroTexto">
          <a:extLst>
            <a:ext uri="{FF2B5EF4-FFF2-40B4-BE49-F238E27FC236}">
              <a16:creationId xmlns:a16="http://schemas.microsoft.com/office/drawing/2014/main" xmlns="" id="{00000000-0008-0000-0300-000081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86" name="3 CuadroTexto">
          <a:extLst>
            <a:ext uri="{FF2B5EF4-FFF2-40B4-BE49-F238E27FC236}">
              <a16:creationId xmlns:a16="http://schemas.microsoft.com/office/drawing/2014/main" xmlns="" id="{00000000-0008-0000-0300-000082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87" name="4 CuadroTexto">
          <a:extLst>
            <a:ext uri="{FF2B5EF4-FFF2-40B4-BE49-F238E27FC236}">
              <a16:creationId xmlns:a16="http://schemas.microsoft.com/office/drawing/2014/main" xmlns="" id="{00000000-0008-0000-0300-000083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88" name="5 CuadroTexto">
          <a:extLst>
            <a:ext uri="{FF2B5EF4-FFF2-40B4-BE49-F238E27FC236}">
              <a16:creationId xmlns:a16="http://schemas.microsoft.com/office/drawing/2014/main" xmlns="" id="{00000000-0008-0000-0300-000084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89" name="6 CuadroTexto">
          <a:extLst>
            <a:ext uri="{FF2B5EF4-FFF2-40B4-BE49-F238E27FC236}">
              <a16:creationId xmlns:a16="http://schemas.microsoft.com/office/drawing/2014/main" xmlns="" id="{00000000-0008-0000-0300-000085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90" name="1 CuadroTexto">
          <a:extLst>
            <a:ext uri="{FF2B5EF4-FFF2-40B4-BE49-F238E27FC236}">
              <a16:creationId xmlns:a16="http://schemas.microsoft.com/office/drawing/2014/main" xmlns="" id="{00000000-0008-0000-0300-000086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91" name="2 CuadroTexto">
          <a:extLst>
            <a:ext uri="{FF2B5EF4-FFF2-40B4-BE49-F238E27FC236}">
              <a16:creationId xmlns:a16="http://schemas.microsoft.com/office/drawing/2014/main" xmlns="" id="{00000000-0008-0000-0300-000087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92" name="3 CuadroTexto">
          <a:extLst>
            <a:ext uri="{FF2B5EF4-FFF2-40B4-BE49-F238E27FC236}">
              <a16:creationId xmlns:a16="http://schemas.microsoft.com/office/drawing/2014/main" xmlns="" id="{00000000-0008-0000-0300-000088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93" name="4 CuadroTexto">
          <a:extLst>
            <a:ext uri="{FF2B5EF4-FFF2-40B4-BE49-F238E27FC236}">
              <a16:creationId xmlns:a16="http://schemas.microsoft.com/office/drawing/2014/main" xmlns="" id="{00000000-0008-0000-0300-000089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94" name="5 CuadroTexto">
          <a:extLst>
            <a:ext uri="{FF2B5EF4-FFF2-40B4-BE49-F238E27FC236}">
              <a16:creationId xmlns:a16="http://schemas.microsoft.com/office/drawing/2014/main" xmlns="" id="{00000000-0008-0000-0300-00008A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95" name="6 CuadroTexto">
          <a:extLst>
            <a:ext uri="{FF2B5EF4-FFF2-40B4-BE49-F238E27FC236}">
              <a16:creationId xmlns:a16="http://schemas.microsoft.com/office/drawing/2014/main" xmlns="" id="{00000000-0008-0000-0300-00008B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96" name="2 CuadroTexto">
          <a:extLst>
            <a:ext uri="{FF2B5EF4-FFF2-40B4-BE49-F238E27FC236}">
              <a16:creationId xmlns:a16="http://schemas.microsoft.com/office/drawing/2014/main" xmlns="" id="{00000000-0008-0000-0300-00008C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97" name="3 CuadroTexto">
          <a:extLst>
            <a:ext uri="{FF2B5EF4-FFF2-40B4-BE49-F238E27FC236}">
              <a16:creationId xmlns:a16="http://schemas.microsoft.com/office/drawing/2014/main" xmlns="" id="{00000000-0008-0000-0300-00008D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98" name="4 CuadroTexto">
          <a:extLst>
            <a:ext uri="{FF2B5EF4-FFF2-40B4-BE49-F238E27FC236}">
              <a16:creationId xmlns:a16="http://schemas.microsoft.com/office/drawing/2014/main" xmlns="" id="{00000000-0008-0000-0300-00008E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399" name="5 CuadroTexto">
          <a:extLst>
            <a:ext uri="{FF2B5EF4-FFF2-40B4-BE49-F238E27FC236}">
              <a16:creationId xmlns:a16="http://schemas.microsoft.com/office/drawing/2014/main" xmlns="" id="{00000000-0008-0000-0300-00008F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00" name="6 CuadroTexto">
          <a:extLst>
            <a:ext uri="{FF2B5EF4-FFF2-40B4-BE49-F238E27FC236}">
              <a16:creationId xmlns:a16="http://schemas.microsoft.com/office/drawing/2014/main" xmlns="" id="{00000000-0008-0000-0300-000090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01" name="1 CuadroTexto">
          <a:extLst>
            <a:ext uri="{FF2B5EF4-FFF2-40B4-BE49-F238E27FC236}">
              <a16:creationId xmlns:a16="http://schemas.microsoft.com/office/drawing/2014/main" xmlns="" id="{00000000-0008-0000-0300-000091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02" name="2 CuadroTexto">
          <a:extLst>
            <a:ext uri="{FF2B5EF4-FFF2-40B4-BE49-F238E27FC236}">
              <a16:creationId xmlns:a16="http://schemas.microsoft.com/office/drawing/2014/main" xmlns="" id="{00000000-0008-0000-0300-000092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03" name="3 CuadroTexto">
          <a:extLst>
            <a:ext uri="{FF2B5EF4-FFF2-40B4-BE49-F238E27FC236}">
              <a16:creationId xmlns:a16="http://schemas.microsoft.com/office/drawing/2014/main" xmlns="" id="{00000000-0008-0000-0300-000093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04" name="4 CuadroTexto">
          <a:extLst>
            <a:ext uri="{FF2B5EF4-FFF2-40B4-BE49-F238E27FC236}">
              <a16:creationId xmlns:a16="http://schemas.microsoft.com/office/drawing/2014/main" xmlns="" id="{00000000-0008-0000-0300-000094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05" name="5 CuadroTexto">
          <a:extLst>
            <a:ext uri="{FF2B5EF4-FFF2-40B4-BE49-F238E27FC236}">
              <a16:creationId xmlns:a16="http://schemas.microsoft.com/office/drawing/2014/main" xmlns="" id="{00000000-0008-0000-0300-000095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06" name="6 CuadroTexto">
          <a:extLst>
            <a:ext uri="{FF2B5EF4-FFF2-40B4-BE49-F238E27FC236}">
              <a16:creationId xmlns:a16="http://schemas.microsoft.com/office/drawing/2014/main" xmlns="" id="{00000000-0008-0000-0300-000096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07" name="3 CuadroTexto">
          <a:extLst>
            <a:ext uri="{FF2B5EF4-FFF2-40B4-BE49-F238E27FC236}">
              <a16:creationId xmlns:a16="http://schemas.microsoft.com/office/drawing/2014/main" xmlns="" id="{00000000-0008-0000-0300-000097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08" name="4 CuadroTexto">
          <a:extLst>
            <a:ext uri="{FF2B5EF4-FFF2-40B4-BE49-F238E27FC236}">
              <a16:creationId xmlns:a16="http://schemas.microsoft.com/office/drawing/2014/main" xmlns="" id="{00000000-0008-0000-0300-000098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09" name="5 CuadroTexto">
          <a:extLst>
            <a:ext uri="{FF2B5EF4-FFF2-40B4-BE49-F238E27FC236}">
              <a16:creationId xmlns:a16="http://schemas.microsoft.com/office/drawing/2014/main" xmlns="" id="{00000000-0008-0000-0300-000099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10" name="6 CuadroTexto">
          <a:extLst>
            <a:ext uri="{FF2B5EF4-FFF2-40B4-BE49-F238E27FC236}">
              <a16:creationId xmlns:a16="http://schemas.microsoft.com/office/drawing/2014/main" xmlns="" id="{00000000-0008-0000-0300-00009A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11" name="1 CuadroTexto">
          <a:extLst>
            <a:ext uri="{FF2B5EF4-FFF2-40B4-BE49-F238E27FC236}">
              <a16:creationId xmlns:a16="http://schemas.microsoft.com/office/drawing/2014/main" xmlns="" id="{00000000-0008-0000-0300-00009B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12" name="2 CuadroTexto">
          <a:extLst>
            <a:ext uri="{FF2B5EF4-FFF2-40B4-BE49-F238E27FC236}">
              <a16:creationId xmlns:a16="http://schemas.microsoft.com/office/drawing/2014/main" xmlns="" id="{00000000-0008-0000-0300-00009C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13" name="3 CuadroTexto">
          <a:extLst>
            <a:ext uri="{FF2B5EF4-FFF2-40B4-BE49-F238E27FC236}">
              <a16:creationId xmlns:a16="http://schemas.microsoft.com/office/drawing/2014/main" xmlns="" id="{00000000-0008-0000-0300-00009D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14" name="4 CuadroTexto">
          <a:extLst>
            <a:ext uri="{FF2B5EF4-FFF2-40B4-BE49-F238E27FC236}">
              <a16:creationId xmlns:a16="http://schemas.microsoft.com/office/drawing/2014/main" xmlns="" id="{00000000-0008-0000-0300-00009E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15" name="5 CuadroTexto">
          <a:extLst>
            <a:ext uri="{FF2B5EF4-FFF2-40B4-BE49-F238E27FC236}">
              <a16:creationId xmlns:a16="http://schemas.microsoft.com/office/drawing/2014/main" xmlns="" id="{00000000-0008-0000-0300-00009F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16" name="6 CuadroTexto">
          <a:extLst>
            <a:ext uri="{FF2B5EF4-FFF2-40B4-BE49-F238E27FC236}">
              <a16:creationId xmlns:a16="http://schemas.microsoft.com/office/drawing/2014/main" xmlns="" id="{00000000-0008-0000-0300-0000A0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17" name="2 CuadroTexto">
          <a:extLst>
            <a:ext uri="{FF2B5EF4-FFF2-40B4-BE49-F238E27FC236}">
              <a16:creationId xmlns:a16="http://schemas.microsoft.com/office/drawing/2014/main" xmlns="" id="{00000000-0008-0000-0300-0000A1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18" name="3 CuadroTexto">
          <a:extLst>
            <a:ext uri="{FF2B5EF4-FFF2-40B4-BE49-F238E27FC236}">
              <a16:creationId xmlns:a16="http://schemas.microsoft.com/office/drawing/2014/main" xmlns="" id="{00000000-0008-0000-0300-0000A2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19" name="4 CuadroTexto">
          <a:extLst>
            <a:ext uri="{FF2B5EF4-FFF2-40B4-BE49-F238E27FC236}">
              <a16:creationId xmlns:a16="http://schemas.microsoft.com/office/drawing/2014/main" xmlns="" id="{00000000-0008-0000-0300-0000A3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20" name="5 CuadroTexto">
          <a:extLst>
            <a:ext uri="{FF2B5EF4-FFF2-40B4-BE49-F238E27FC236}">
              <a16:creationId xmlns:a16="http://schemas.microsoft.com/office/drawing/2014/main" xmlns="" id="{00000000-0008-0000-0300-0000A4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21" name="6 CuadroTexto">
          <a:extLst>
            <a:ext uri="{FF2B5EF4-FFF2-40B4-BE49-F238E27FC236}">
              <a16:creationId xmlns:a16="http://schemas.microsoft.com/office/drawing/2014/main" xmlns="" id="{00000000-0008-0000-0300-0000A5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22" name="1 CuadroTexto">
          <a:extLst>
            <a:ext uri="{FF2B5EF4-FFF2-40B4-BE49-F238E27FC236}">
              <a16:creationId xmlns:a16="http://schemas.microsoft.com/office/drawing/2014/main" xmlns="" id="{00000000-0008-0000-0300-0000A6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23" name="2 CuadroTexto">
          <a:extLst>
            <a:ext uri="{FF2B5EF4-FFF2-40B4-BE49-F238E27FC236}">
              <a16:creationId xmlns:a16="http://schemas.microsoft.com/office/drawing/2014/main" xmlns="" id="{00000000-0008-0000-0300-0000A7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24" name="3 CuadroTexto">
          <a:extLst>
            <a:ext uri="{FF2B5EF4-FFF2-40B4-BE49-F238E27FC236}">
              <a16:creationId xmlns:a16="http://schemas.microsoft.com/office/drawing/2014/main" xmlns="" id="{00000000-0008-0000-0300-0000A8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25" name="4 CuadroTexto">
          <a:extLst>
            <a:ext uri="{FF2B5EF4-FFF2-40B4-BE49-F238E27FC236}">
              <a16:creationId xmlns:a16="http://schemas.microsoft.com/office/drawing/2014/main" xmlns="" id="{00000000-0008-0000-0300-0000A9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26" name="5 CuadroTexto">
          <a:extLst>
            <a:ext uri="{FF2B5EF4-FFF2-40B4-BE49-F238E27FC236}">
              <a16:creationId xmlns:a16="http://schemas.microsoft.com/office/drawing/2014/main" xmlns="" id="{00000000-0008-0000-0300-0000AA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27" name="6 CuadroTexto">
          <a:extLst>
            <a:ext uri="{FF2B5EF4-FFF2-40B4-BE49-F238E27FC236}">
              <a16:creationId xmlns:a16="http://schemas.microsoft.com/office/drawing/2014/main" xmlns="" id="{00000000-0008-0000-0300-0000AB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28" name="2 CuadroTexto">
          <a:extLst>
            <a:ext uri="{FF2B5EF4-FFF2-40B4-BE49-F238E27FC236}">
              <a16:creationId xmlns:a16="http://schemas.microsoft.com/office/drawing/2014/main" xmlns="" id="{00000000-0008-0000-0300-0000AC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29" name="3 CuadroTexto">
          <a:extLst>
            <a:ext uri="{FF2B5EF4-FFF2-40B4-BE49-F238E27FC236}">
              <a16:creationId xmlns:a16="http://schemas.microsoft.com/office/drawing/2014/main" xmlns="" id="{00000000-0008-0000-0300-0000AD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30" name="4 CuadroTexto">
          <a:extLst>
            <a:ext uri="{FF2B5EF4-FFF2-40B4-BE49-F238E27FC236}">
              <a16:creationId xmlns:a16="http://schemas.microsoft.com/office/drawing/2014/main" xmlns="" id="{00000000-0008-0000-0300-0000AE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31" name="5 CuadroTexto">
          <a:extLst>
            <a:ext uri="{FF2B5EF4-FFF2-40B4-BE49-F238E27FC236}">
              <a16:creationId xmlns:a16="http://schemas.microsoft.com/office/drawing/2014/main" xmlns="" id="{00000000-0008-0000-0300-0000AF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32" name="6 CuadroTexto">
          <a:extLst>
            <a:ext uri="{FF2B5EF4-FFF2-40B4-BE49-F238E27FC236}">
              <a16:creationId xmlns:a16="http://schemas.microsoft.com/office/drawing/2014/main" xmlns="" id="{00000000-0008-0000-0300-0000B0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33" name="1 CuadroTexto">
          <a:extLst>
            <a:ext uri="{FF2B5EF4-FFF2-40B4-BE49-F238E27FC236}">
              <a16:creationId xmlns:a16="http://schemas.microsoft.com/office/drawing/2014/main" xmlns="" id="{00000000-0008-0000-0300-0000B1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34" name="2 CuadroTexto">
          <a:extLst>
            <a:ext uri="{FF2B5EF4-FFF2-40B4-BE49-F238E27FC236}">
              <a16:creationId xmlns:a16="http://schemas.microsoft.com/office/drawing/2014/main" xmlns="" id="{00000000-0008-0000-0300-0000B2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35" name="3 CuadroTexto">
          <a:extLst>
            <a:ext uri="{FF2B5EF4-FFF2-40B4-BE49-F238E27FC236}">
              <a16:creationId xmlns:a16="http://schemas.microsoft.com/office/drawing/2014/main" xmlns="" id="{00000000-0008-0000-0300-0000B3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36" name="4 CuadroTexto">
          <a:extLst>
            <a:ext uri="{FF2B5EF4-FFF2-40B4-BE49-F238E27FC236}">
              <a16:creationId xmlns:a16="http://schemas.microsoft.com/office/drawing/2014/main" xmlns="" id="{00000000-0008-0000-0300-0000B4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38</xdr:row>
      <xdr:rowOff>0</xdr:rowOff>
    </xdr:from>
    <xdr:ext cx="184731" cy="264560"/>
    <xdr:sp macro="" textlink="">
      <xdr:nvSpPr>
        <xdr:cNvPr id="437" name="5 CuadroTexto">
          <a:extLst>
            <a:ext uri="{FF2B5EF4-FFF2-40B4-BE49-F238E27FC236}">
              <a16:creationId xmlns:a16="http://schemas.microsoft.com/office/drawing/2014/main" xmlns="" id="{00000000-0008-0000-0300-0000B5010000}"/>
            </a:ext>
          </a:extLst>
        </xdr:cNvPr>
        <xdr:cNvSpPr txBox="1"/>
      </xdr:nvSpPr>
      <xdr:spPr>
        <a:xfrm>
          <a:off x="8977745"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38" name="3 CuadroTexto">
          <a:extLst>
            <a:ext uri="{FF2B5EF4-FFF2-40B4-BE49-F238E27FC236}">
              <a16:creationId xmlns:a16="http://schemas.microsoft.com/office/drawing/2014/main" xmlns="" id="{00000000-0008-0000-0300-0000B6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39" name="4 CuadroTexto">
          <a:extLst>
            <a:ext uri="{FF2B5EF4-FFF2-40B4-BE49-F238E27FC236}">
              <a16:creationId xmlns:a16="http://schemas.microsoft.com/office/drawing/2014/main" xmlns="" id="{00000000-0008-0000-0300-0000B7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40" name="5 CuadroTexto">
          <a:extLst>
            <a:ext uri="{FF2B5EF4-FFF2-40B4-BE49-F238E27FC236}">
              <a16:creationId xmlns:a16="http://schemas.microsoft.com/office/drawing/2014/main" xmlns="" id="{00000000-0008-0000-0300-0000B8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41" name="6 CuadroTexto">
          <a:extLst>
            <a:ext uri="{FF2B5EF4-FFF2-40B4-BE49-F238E27FC236}">
              <a16:creationId xmlns:a16="http://schemas.microsoft.com/office/drawing/2014/main" xmlns="" id="{00000000-0008-0000-0300-0000B9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42" name="1 CuadroTexto">
          <a:extLst>
            <a:ext uri="{FF2B5EF4-FFF2-40B4-BE49-F238E27FC236}">
              <a16:creationId xmlns:a16="http://schemas.microsoft.com/office/drawing/2014/main" xmlns="" id="{00000000-0008-0000-0300-0000BA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43" name="2 CuadroTexto">
          <a:extLst>
            <a:ext uri="{FF2B5EF4-FFF2-40B4-BE49-F238E27FC236}">
              <a16:creationId xmlns:a16="http://schemas.microsoft.com/office/drawing/2014/main" xmlns="" id="{00000000-0008-0000-0300-0000BB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44" name="3 CuadroTexto">
          <a:extLst>
            <a:ext uri="{FF2B5EF4-FFF2-40B4-BE49-F238E27FC236}">
              <a16:creationId xmlns:a16="http://schemas.microsoft.com/office/drawing/2014/main" xmlns="" id="{00000000-0008-0000-0300-0000BC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45" name="4 CuadroTexto">
          <a:extLst>
            <a:ext uri="{FF2B5EF4-FFF2-40B4-BE49-F238E27FC236}">
              <a16:creationId xmlns:a16="http://schemas.microsoft.com/office/drawing/2014/main" xmlns="" id="{00000000-0008-0000-0300-0000BD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46" name="5 CuadroTexto">
          <a:extLst>
            <a:ext uri="{FF2B5EF4-FFF2-40B4-BE49-F238E27FC236}">
              <a16:creationId xmlns:a16="http://schemas.microsoft.com/office/drawing/2014/main" xmlns="" id="{00000000-0008-0000-0300-0000BE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47" name="6 CuadroTexto">
          <a:extLst>
            <a:ext uri="{FF2B5EF4-FFF2-40B4-BE49-F238E27FC236}">
              <a16:creationId xmlns:a16="http://schemas.microsoft.com/office/drawing/2014/main" xmlns="" id="{00000000-0008-0000-0300-0000BF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48" name="2 CuadroTexto">
          <a:extLst>
            <a:ext uri="{FF2B5EF4-FFF2-40B4-BE49-F238E27FC236}">
              <a16:creationId xmlns:a16="http://schemas.microsoft.com/office/drawing/2014/main" xmlns="" id="{00000000-0008-0000-0300-0000C0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49" name="3 CuadroTexto">
          <a:extLst>
            <a:ext uri="{FF2B5EF4-FFF2-40B4-BE49-F238E27FC236}">
              <a16:creationId xmlns:a16="http://schemas.microsoft.com/office/drawing/2014/main" xmlns="" id="{00000000-0008-0000-0300-0000C1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50" name="4 CuadroTexto">
          <a:extLst>
            <a:ext uri="{FF2B5EF4-FFF2-40B4-BE49-F238E27FC236}">
              <a16:creationId xmlns:a16="http://schemas.microsoft.com/office/drawing/2014/main" xmlns="" id="{00000000-0008-0000-0300-0000C2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51" name="5 CuadroTexto">
          <a:extLst>
            <a:ext uri="{FF2B5EF4-FFF2-40B4-BE49-F238E27FC236}">
              <a16:creationId xmlns:a16="http://schemas.microsoft.com/office/drawing/2014/main" xmlns="" id="{00000000-0008-0000-0300-0000C3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52" name="6 CuadroTexto">
          <a:extLst>
            <a:ext uri="{FF2B5EF4-FFF2-40B4-BE49-F238E27FC236}">
              <a16:creationId xmlns:a16="http://schemas.microsoft.com/office/drawing/2014/main" xmlns="" id="{00000000-0008-0000-0300-0000C4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53" name="1 CuadroTexto">
          <a:extLst>
            <a:ext uri="{FF2B5EF4-FFF2-40B4-BE49-F238E27FC236}">
              <a16:creationId xmlns:a16="http://schemas.microsoft.com/office/drawing/2014/main" xmlns="" id="{00000000-0008-0000-0300-0000C5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54" name="2 CuadroTexto">
          <a:extLst>
            <a:ext uri="{FF2B5EF4-FFF2-40B4-BE49-F238E27FC236}">
              <a16:creationId xmlns:a16="http://schemas.microsoft.com/office/drawing/2014/main" xmlns="" id="{00000000-0008-0000-0300-0000C6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55" name="3 CuadroTexto">
          <a:extLst>
            <a:ext uri="{FF2B5EF4-FFF2-40B4-BE49-F238E27FC236}">
              <a16:creationId xmlns:a16="http://schemas.microsoft.com/office/drawing/2014/main" xmlns="" id="{00000000-0008-0000-0300-0000C7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56" name="4 CuadroTexto">
          <a:extLst>
            <a:ext uri="{FF2B5EF4-FFF2-40B4-BE49-F238E27FC236}">
              <a16:creationId xmlns:a16="http://schemas.microsoft.com/office/drawing/2014/main" xmlns="" id="{00000000-0008-0000-0300-0000C8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57" name="5 CuadroTexto">
          <a:extLst>
            <a:ext uri="{FF2B5EF4-FFF2-40B4-BE49-F238E27FC236}">
              <a16:creationId xmlns:a16="http://schemas.microsoft.com/office/drawing/2014/main" xmlns="" id="{00000000-0008-0000-0300-0000C9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58" name="6 CuadroTexto">
          <a:extLst>
            <a:ext uri="{FF2B5EF4-FFF2-40B4-BE49-F238E27FC236}">
              <a16:creationId xmlns:a16="http://schemas.microsoft.com/office/drawing/2014/main" xmlns="" id="{00000000-0008-0000-0300-0000CA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59" name="2 CuadroTexto">
          <a:extLst>
            <a:ext uri="{FF2B5EF4-FFF2-40B4-BE49-F238E27FC236}">
              <a16:creationId xmlns:a16="http://schemas.microsoft.com/office/drawing/2014/main" xmlns="" id="{00000000-0008-0000-0300-0000CB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60" name="3 CuadroTexto">
          <a:extLst>
            <a:ext uri="{FF2B5EF4-FFF2-40B4-BE49-F238E27FC236}">
              <a16:creationId xmlns:a16="http://schemas.microsoft.com/office/drawing/2014/main" xmlns="" id="{00000000-0008-0000-0300-0000CC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61" name="4 CuadroTexto">
          <a:extLst>
            <a:ext uri="{FF2B5EF4-FFF2-40B4-BE49-F238E27FC236}">
              <a16:creationId xmlns:a16="http://schemas.microsoft.com/office/drawing/2014/main" xmlns="" id="{00000000-0008-0000-0300-0000CD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62" name="5 CuadroTexto">
          <a:extLst>
            <a:ext uri="{FF2B5EF4-FFF2-40B4-BE49-F238E27FC236}">
              <a16:creationId xmlns:a16="http://schemas.microsoft.com/office/drawing/2014/main" xmlns="" id="{00000000-0008-0000-0300-0000CE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63" name="6 CuadroTexto">
          <a:extLst>
            <a:ext uri="{FF2B5EF4-FFF2-40B4-BE49-F238E27FC236}">
              <a16:creationId xmlns:a16="http://schemas.microsoft.com/office/drawing/2014/main" xmlns="" id="{00000000-0008-0000-0300-0000CF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64" name="1 CuadroTexto">
          <a:extLst>
            <a:ext uri="{FF2B5EF4-FFF2-40B4-BE49-F238E27FC236}">
              <a16:creationId xmlns:a16="http://schemas.microsoft.com/office/drawing/2014/main" xmlns="" id="{00000000-0008-0000-0300-0000D0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65" name="2 CuadroTexto">
          <a:extLst>
            <a:ext uri="{FF2B5EF4-FFF2-40B4-BE49-F238E27FC236}">
              <a16:creationId xmlns:a16="http://schemas.microsoft.com/office/drawing/2014/main" xmlns="" id="{00000000-0008-0000-0300-0000D1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66" name="3 CuadroTexto">
          <a:extLst>
            <a:ext uri="{FF2B5EF4-FFF2-40B4-BE49-F238E27FC236}">
              <a16:creationId xmlns:a16="http://schemas.microsoft.com/office/drawing/2014/main" xmlns="" id="{00000000-0008-0000-0300-0000D2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67" name="4 CuadroTexto">
          <a:extLst>
            <a:ext uri="{FF2B5EF4-FFF2-40B4-BE49-F238E27FC236}">
              <a16:creationId xmlns:a16="http://schemas.microsoft.com/office/drawing/2014/main" xmlns="" id="{00000000-0008-0000-0300-0000D3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68" name="5 CuadroTexto">
          <a:extLst>
            <a:ext uri="{FF2B5EF4-FFF2-40B4-BE49-F238E27FC236}">
              <a16:creationId xmlns:a16="http://schemas.microsoft.com/office/drawing/2014/main" xmlns="" id="{00000000-0008-0000-0300-0000D4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69" name="6 CuadroTexto">
          <a:extLst>
            <a:ext uri="{FF2B5EF4-FFF2-40B4-BE49-F238E27FC236}">
              <a16:creationId xmlns:a16="http://schemas.microsoft.com/office/drawing/2014/main" xmlns="" id="{00000000-0008-0000-0300-0000D5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70" name="3 CuadroTexto">
          <a:extLst>
            <a:ext uri="{FF2B5EF4-FFF2-40B4-BE49-F238E27FC236}">
              <a16:creationId xmlns:a16="http://schemas.microsoft.com/office/drawing/2014/main" xmlns="" id="{00000000-0008-0000-0300-0000D6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71" name="4 CuadroTexto">
          <a:extLst>
            <a:ext uri="{FF2B5EF4-FFF2-40B4-BE49-F238E27FC236}">
              <a16:creationId xmlns:a16="http://schemas.microsoft.com/office/drawing/2014/main" xmlns="" id="{00000000-0008-0000-0300-0000D7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72" name="5 CuadroTexto">
          <a:extLst>
            <a:ext uri="{FF2B5EF4-FFF2-40B4-BE49-F238E27FC236}">
              <a16:creationId xmlns:a16="http://schemas.microsoft.com/office/drawing/2014/main" xmlns="" id="{00000000-0008-0000-0300-0000D8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73" name="6 CuadroTexto">
          <a:extLst>
            <a:ext uri="{FF2B5EF4-FFF2-40B4-BE49-F238E27FC236}">
              <a16:creationId xmlns:a16="http://schemas.microsoft.com/office/drawing/2014/main" xmlns="" id="{00000000-0008-0000-0300-0000D9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74" name="1 CuadroTexto">
          <a:extLst>
            <a:ext uri="{FF2B5EF4-FFF2-40B4-BE49-F238E27FC236}">
              <a16:creationId xmlns:a16="http://schemas.microsoft.com/office/drawing/2014/main" xmlns="" id="{00000000-0008-0000-0300-0000DA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75" name="2 CuadroTexto">
          <a:extLst>
            <a:ext uri="{FF2B5EF4-FFF2-40B4-BE49-F238E27FC236}">
              <a16:creationId xmlns:a16="http://schemas.microsoft.com/office/drawing/2014/main" xmlns="" id="{00000000-0008-0000-0300-0000DB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76" name="3 CuadroTexto">
          <a:extLst>
            <a:ext uri="{FF2B5EF4-FFF2-40B4-BE49-F238E27FC236}">
              <a16:creationId xmlns:a16="http://schemas.microsoft.com/office/drawing/2014/main" xmlns="" id="{00000000-0008-0000-0300-0000DC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77" name="4 CuadroTexto">
          <a:extLst>
            <a:ext uri="{FF2B5EF4-FFF2-40B4-BE49-F238E27FC236}">
              <a16:creationId xmlns:a16="http://schemas.microsoft.com/office/drawing/2014/main" xmlns="" id="{00000000-0008-0000-0300-0000DD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78" name="5 CuadroTexto">
          <a:extLst>
            <a:ext uri="{FF2B5EF4-FFF2-40B4-BE49-F238E27FC236}">
              <a16:creationId xmlns:a16="http://schemas.microsoft.com/office/drawing/2014/main" xmlns="" id="{00000000-0008-0000-0300-0000DE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79" name="6 CuadroTexto">
          <a:extLst>
            <a:ext uri="{FF2B5EF4-FFF2-40B4-BE49-F238E27FC236}">
              <a16:creationId xmlns:a16="http://schemas.microsoft.com/office/drawing/2014/main" xmlns="" id="{00000000-0008-0000-0300-0000DF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80" name="2 CuadroTexto">
          <a:extLst>
            <a:ext uri="{FF2B5EF4-FFF2-40B4-BE49-F238E27FC236}">
              <a16:creationId xmlns:a16="http://schemas.microsoft.com/office/drawing/2014/main" xmlns="" id="{00000000-0008-0000-0300-0000E0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81" name="3 CuadroTexto">
          <a:extLst>
            <a:ext uri="{FF2B5EF4-FFF2-40B4-BE49-F238E27FC236}">
              <a16:creationId xmlns:a16="http://schemas.microsoft.com/office/drawing/2014/main" xmlns="" id="{00000000-0008-0000-0300-0000E1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82" name="4 CuadroTexto">
          <a:extLst>
            <a:ext uri="{FF2B5EF4-FFF2-40B4-BE49-F238E27FC236}">
              <a16:creationId xmlns:a16="http://schemas.microsoft.com/office/drawing/2014/main" xmlns="" id="{00000000-0008-0000-0300-0000E2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83" name="5 CuadroTexto">
          <a:extLst>
            <a:ext uri="{FF2B5EF4-FFF2-40B4-BE49-F238E27FC236}">
              <a16:creationId xmlns:a16="http://schemas.microsoft.com/office/drawing/2014/main" xmlns="" id="{00000000-0008-0000-0300-0000E3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84" name="6 CuadroTexto">
          <a:extLst>
            <a:ext uri="{FF2B5EF4-FFF2-40B4-BE49-F238E27FC236}">
              <a16:creationId xmlns:a16="http://schemas.microsoft.com/office/drawing/2014/main" xmlns="" id="{00000000-0008-0000-0300-0000E4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85" name="1 CuadroTexto">
          <a:extLst>
            <a:ext uri="{FF2B5EF4-FFF2-40B4-BE49-F238E27FC236}">
              <a16:creationId xmlns:a16="http://schemas.microsoft.com/office/drawing/2014/main" xmlns="" id="{00000000-0008-0000-0300-0000E5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86" name="2 CuadroTexto">
          <a:extLst>
            <a:ext uri="{FF2B5EF4-FFF2-40B4-BE49-F238E27FC236}">
              <a16:creationId xmlns:a16="http://schemas.microsoft.com/office/drawing/2014/main" xmlns="" id="{00000000-0008-0000-0300-0000E6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87" name="3 CuadroTexto">
          <a:extLst>
            <a:ext uri="{FF2B5EF4-FFF2-40B4-BE49-F238E27FC236}">
              <a16:creationId xmlns:a16="http://schemas.microsoft.com/office/drawing/2014/main" xmlns="" id="{00000000-0008-0000-0300-0000E7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88" name="4 CuadroTexto">
          <a:extLst>
            <a:ext uri="{FF2B5EF4-FFF2-40B4-BE49-F238E27FC236}">
              <a16:creationId xmlns:a16="http://schemas.microsoft.com/office/drawing/2014/main" xmlns="" id="{00000000-0008-0000-0300-0000E8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89" name="5 CuadroTexto">
          <a:extLst>
            <a:ext uri="{FF2B5EF4-FFF2-40B4-BE49-F238E27FC236}">
              <a16:creationId xmlns:a16="http://schemas.microsoft.com/office/drawing/2014/main" xmlns="" id="{00000000-0008-0000-0300-0000E9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90" name="6 CuadroTexto">
          <a:extLst>
            <a:ext uri="{FF2B5EF4-FFF2-40B4-BE49-F238E27FC236}">
              <a16:creationId xmlns:a16="http://schemas.microsoft.com/office/drawing/2014/main" xmlns="" id="{00000000-0008-0000-0300-0000EA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91" name="2 CuadroTexto">
          <a:extLst>
            <a:ext uri="{FF2B5EF4-FFF2-40B4-BE49-F238E27FC236}">
              <a16:creationId xmlns:a16="http://schemas.microsoft.com/office/drawing/2014/main" xmlns="" id="{00000000-0008-0000-0300-0000EB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92" name="3 CuadroTexto">
          <a:extLst>
            <a:ext uri="{FF2B5EF4-FFF2-40B4-BE49-F238E27FC236}">
              <a16:creationId xmlns:a16="http://schemas.microsoft.com/office/drawing/2014/main" xmlns="" id="{00000000-0008-0000-0300-0000EC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93" name="4 CuadroTexto">
          <a:extLst>
            <a:ext uri="{FF2B5EF4-FFF2-40B4-BE49-F238E27FC236}">
              <a16:creationId xmlns:a16="http://schemas.microsoft.com/office/drawing/2014/main" xmlns="" id="{00000000-0008-0000-0300-0000ED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94" name="5 CuadroTexto">
          <a:extLst>
            <a:ext uri="{FF2B5EF4-FFF2-40B4-BE49-F238E27FC236}">
              <a16:creationId xmlns:a16="http://schemas.microsoft.com/office/drawing/2014/main" xmlns="" id="{00000000-0008-0000-0300-0000EE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95" name="6 CuadroTexto">
          <a:extLst>
            <a:ext uri="{FF2B5EF4-FFF2-40B4-BE49-F238E27FC236}">
              <a16:creationId xmlns:a16="http://schemas.microsoft.com/office/drawing/2014/main" xmlns="" id="{00000000-0008-0000-0300-0000EF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96" name="1 CuadroTexto">
          <a:extLst>
            <a:ext uri="{FF2B5EF4-FFF2-40B4-BE49-F238E27FC236}">
              <a16:creationId xmlns:a16="http://schemas.microsoft.com/office/drawing/2014/main" xmlns="" id="{00000000-0008-0000-0300-0000F0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97" name="2 CuadroTexto">
          <a:extLst>
            <a:ext uri="{FF2B5EF4-FFF2-40B4-BE49-F238E27FC236}">
              <a16:creationId xmlns:a16="http://schemas.microsoft.com/office/drawing/2014/main" xmlns="" id="{00000000-0008-0000-0300-0000F1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98" name="3 CuadroTexto">
          <a:extLst>
            <a:ext uri="{FF2B5EF4-FFF2-40B4-BE49-F238E27FC236}">
              <a16:creationId xmlns:a16="http://schemas.microsoft.com/office/drawing/2014/main" xmlns="" id="{00000000-0008-0000-0300-0000F2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499" name="4 CuadroTexto">
          <a:extLst>
            <a:ext uri="{FF2B5EF4-FFF2-40B4-BE49-F238E27FC236}">
              <a16:creationId xmlns:a16="http://schemas.microsoft.com/office/drawing/2014/main" xmlns="" id="{00000000-0008-0000-0300-0000F3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500" name="5 CuadroTexto">
          <a:extLst>
            <a:ext uri="{FF2B5EF4-FFF2-40B4-BE49-F238E27FC236}">
              <a16:creationId xmlns:a16="http://schemas.microsoft.com/office/drawing/2014/main" xmlns="" id="{00000000-0008-0000-0300-0000F4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38</xdr:row>
      <xdr:rowOff>0</xdr:rowOff>
    </xdr:from>
    <xdr:ext cx="184731" cy="264560"/>
    <xdr:sp macro="" textlink="">
      <xdr:nvSpPr>
        <xdr:cNvPr id="501" name="6 CuadroTexto">
          <a:extLst>
            <a:ext uri="{FF2B5EF4-FFF2-40B4-BE49-F238E27FC236}">
              <a16:creationId xmlns:a16="http://schemas.microsoft.com/office/drawing/2014/main" xmlns="" id="{00000000-0008-0000-0300-0000F5010000}"/>
            </a:ext>
          </a:extLst>
        </xdr:cNvPr>
        <xdr:cNvSpPr txBox="1"/>
      </xdr:nvSpPr>
      <xdr:spPr>
        <a:xfrm>
          <a:off x="7315200" y="78451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twoCellAnchor editAs="oneCell">
    <xdr:from>
      <xdr:col>0</xdr:col>
      <xdr:colOff>148443</xdr:colOff>
      <xdr:row>0</xdr:row>
      <xdr:rowOff>0</xdr:rowOff>
    </xdr:from>
    <xdr:to>
      <xdr:col>3</xdr:col>
      <xdr:colOff>335056</xdr:colOff>
      <xdr:row>2</xdr:row>
      <xdr:rowOff>365018</xdr:rowOff>
    </xdr:to>
    <xdr:pic>
      <xdr:nvPicPr>
        <xdr:cNvPr id="502" name="Imagen 501">
          <a:extLst>
            <a:ext uri="{FF2B5EF4-FFF2-40B4-BE49-F238E27FC236}">
              <a16:creationId xmlns:a16="http://schemas.microsoft.com/office/drawing/2014/main" xmlns="" id="{00000000-0008-0000-0300-0000F6010000}"/>
            </a:ext>
          </a:extLst>
        </xdr:cNvPr>
        <xdr:cNvPicPr>
          <a:picLocks noChangeAspect="1"/>
        </xdr:cNvPicPr>
      </xdr:nvPicPr>
      <xdr:blipFill>
        <a:blip xmlns:r="http://schemas.openxmlformats.org/officeDocument/2006/relationships" r:embed="rId1"/>
        <a:stretch>
          <a:fillRect/>
        </a:stretch>
      </xdr:blipFill>
      <xdr:spPr>
        <a:xfrm>
          <a:off x="148443" y="0"/>
          <a:ext cx="2818977" cy="1092382"/>
        </a:xfrm>
        <a:prstGeom prst="rect">
          <a:avLst/>
        </a:prstGeom>
      </xdr:spPr>
    </xdr:pic>
    <xdr:clientData/>
  </xdr:twoCellAnchor>
  <xdr:oneCellAnchor>
    <xdr:from>
      <xdr:col>2</xdr:col>
      <xdr:colOff>0</xdr:colOff>
      <xdr:row>21</xdr:row>
      <xdr:rowOff>0</xdr:rowOff>
    </xdr:from>
    <xdr:ext cx="184731" cy="264560"/>
    <xdr:sp macro="" textlink="">
      <xdr:nvSpPr>
        <xdr:cNvPr id="504" name="2 CuadroTexto">
          <a:extLst>
            <a:ext uri="{FF2B5EF4-FFF2-40B4-BE49-F238E27FC236}">
              <a16:creationId xmlns:a16="http://schemas.microsoft.com/office/drawing/2014/main" xmlns="" id="{00000000-0008-0000-0300-0000F8010000}"/>
            </a:ext>
          </a:extLst>
        </xdr:cNvPr>
        <xdr:cNvSpPr txBox="1"/>
      </xdr:nvSpPr>
      <xdr:spPr>
        <a:xfrm>
          <a:off x="26323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505" name="3 CuadroTexto">
          <a:extLst>
            <a:ext uri="{FF2B5EF4-FFF2-40B4-BE49-F238E27FC236}">
              <a16:creationId xmlns:a16="http://schemas.microsoft.com/office/drawing/2014/main" xmlns="" id="{00000000-0008-0000-0300-0000F9010000}"/>
            </a:ext>
          </a:extLst>
        </xdr:cNvPr>
        <xdr:cNvSpPr txBox="1"/>
      </xdr:nvSpPr>
      <xdr:spPr>
        <a:xfrm>
          <a:off x="26323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506" name="4 CuadroTexto">
          <a:extLst>
            <a:ext uri="{FF2B5EF4-FFF2-40B4-BE49-F238E27FC236}">
              <a16:creationId xmlns:a16="http://schemas.microsoft.com/office/drawing/2014/main" xmlns="" id="{00000000-0008-0000-0300-0000FA010000}"/>
            </a:ext>
          </a:extLst>
        </xdr:cNvPr>
        <xdr:cNvSpPr txBox="1"/>
      </xdr:nvSpPr>
      <xdr:spPr>
        <a:xfrm>
          <a:off x="26323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507" name="5 CuadroTexto">
          <a:extLst>
            <a:ext uri="{FF2B5EF4-FFF2-40B4-BE49-F238E27FC236}">
              <a16:creationId xmlns:a16="http://schemas.microsoft.com/office/drawing/2014/main" xmlns="" id="{00000000-0008-0000-0300-0000FB010000}"/>
            </a:ext>
          </a:extLst>
        </xdr:cNvPr>
        <xdr:cNvSpPr txBox="1"/>
      </xdr:nvSpPr>
      <xdr:spPr>
        <a:xfrm>
          <a:off x="26323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508" name="6 CuadroTexto">
          <a:extLst>
            <a:ext uri="{FF2B5EF4-FFF2-40B4-BE49-F238E27FC236}">
              <a16:creationId xmlns:a16="http://schemas.microsoft.com/office/drawing/2014/main" xmlns="" id="{00000000-0008-0000-0300-0000FC010000}"/>
            </a:ext>
          </a:extLst>
        </xdr:cNvPr>
        <xdr:cNvSpPr txBox="1"/>
      </xdr:nvSpPr>
      <xdr:spPr>
        <a:xfrm>
          <a:off x="26323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509" name="1 CuadroTexto">
          <a:extLst>
            <a:ext uri="{FF2B5EF4-FFF2-40B4-BE49-F238E27FC236}">
              <a16:creationId xmlns:a16="http://schemas.microsoft.com/office/drawing/2014/main" xmlns="" id="{00000000-0008-0000-0300-0000FD010000}"/>
            </a:ext>
          </a:extLst>
        </xdr:cNvPr>
        <xdr:cNvSpPr txBox="1"/>
      </xdr:nvSpPr>
      <xdr:spPr>
        <a:xfrm>
          <a:off x="26323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510" name="2 CuadroTexto">
          <a:extLst>
            <a:ext uri="{FF2B5EF4-FFF2-40B4-BE49-F238E27FC236}">
              <a16:creationId xmlns:a16="http://schemas.microsoft.com/office/drawing/2014/main" xmlns="" id="{00000000-0008-0000-0300-0000FE010000}"/>
            </a:ext>
          </a:extLst>
        </xdr:cNvPr>
        <xdr:cNvSpPr txBox="1"/>
      </xdr:nvSpPr>
      <xdr:spPr>
        <a:xfrm>
          <a:off x="26323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511" name="3 CuadroTexto">
          <a:extLst>
            <a:ext uri="{FF2B5EF4-FFF2-40B4-BE49-F238E27FC236}">
              <a16:creationId xmlns:a16="http://schemas.microsoft.com/office/drawing/2014/main" xmlns="" id="{00000000-0008-0000-0300-0000FF010000}"/>
            </a:ext>
          </a:extLst>
        </xdr:cNvPr>
        <xdr:cNvSpPr txBox="1"/>
      </xdr:nvSpPr>
      <xdr:spPr>
        <a:xfrm>
          <a:off x="26323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512" name="4 CuadroTexto">
          <a:extLst>
            <a:ext uri="{FF2B5EF4-FFF2-40B4-BE49-F238E27FC236}">
              <a16:creationId xmlns:a16="http://schemas.microsoft.com/office/drawing/2014/main" xmlns="" id="{00000000-0008-0000-0300-000000020000}"/>
            </a:ext>
          </a:extLst>
        </xdr:cNvPr>
        <xdr:cNvSpPr txBox="1"/>
      </xdr:nvSpPr>
      <xdr:spPr>
        <a:xfrm>
          <a:off x="26323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513" name="5 CuadroTexto">
          <a:extLst>
            <a:ext uri="{FF2B5EF4-FFF2-40B4-BE49-F238E27FC236}">
              <a16:creationId xmlns:a16="http://schemas.microsoft.com/office/drawing/2014/main" xmlns="" id="{00000000-0008-0000-0300-000001020000}"/>
            </a:ext>
          </a:extLst>
        </xdr:cNvPr>
        <xdr:cNvSpPr txBox="1"/>
      </xdr:nvSpPr>
      <xdr:spPr>
        <a:xfrm>
          <a:off x="26323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514" name="6 CuadroTexto">
          <a:extLst>
            <a:ext uri="{FF2B5EF4-FFF2-40B4-BE49-F238E27FC236}">
              <a16:creationId xmlns:a16="http://schemas.microsoft.com/office/drawing/2014/main" xmlns="" id="{00000000-0008-0000-0300-000002020000}"/>
            </a:ext>
          </a:extLst>
        </xdr:cNvPr>
        <xdr:cNvSpPr txBox="1"/>
      </xdr:nvSpPr>
      <xdr:spPr>
        <a:xfrm>
          <a:off x="26323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515" name="2 CuadroTexto">
          <a:extLst>
            <a:ext uri="{FF2B5EF4-FFF2-40B4-BE49-F238E27FC236}">
              <a16:creationId xmlns:a16="http://schemas.microsoft.com/office/drawing/2014/main" xmlns="" id="{00000000-0008-0000-0300-000003020000}"/>
            </a:ext>
          </a:extLst>
        </xdr:cNvPr>
        <xdr:cNvSpPr txBox="1"/>
      </xdr:nvSpPr>
      <xdr:spPr>
        <a:xfrm>
          <a:off x="28990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516" name="3 CuadroTexto">
          <a:extLst>
            <a:ext uri="{FF2B5EF4-FFF2-40B4-BE49-F238E27FC236}">
              <a16:creationId xmlns:a16="http://schemas.microsoft.com/office/drawing/2014/main" xmlns="" id="{00000000-0008-0000-0300-000004020000}"/>
            </a:ext>
          </a:extLst>
        </xdr:cNvPr>
        <xdr:cNvSpPr txBox="1"/>
      </xdr:nvSpPr>
      <xdr:spPr>
        <a:xfrm>
          <a:off x="28990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517" name="4 CuadroTexto">
          <a:extLst>
            <a:ext uri="{FF2B5EF4-FFF2-40B4-BE49-F238E27FC236}">
              <a16:creationId xmlns:a16="http://schemas.microsoft.com/office/drawing/2014/main" xmlns="" id="{00000000-0008-0000-0300-000005020000}"/>
            </a:ext>
          </a:extLst>
        </xdr:cNvPr>
        <xdr:cNvSpPr txBox="1"/>
      </xdr:nvSpPr>
      <xdr:spPr>
        <a:xfrm>
          <a:off x="28990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518" name="5 CuadroTexto">
          <a:extLst>
            <a:ext uri="{FF2B5EF4-FFF2-40B4-BE49-F238E27FC236}">
              <a16:creationId xmlns:a16="http://schemas.microsoft.com/office/drawing/2014/main" xmlns="" id="{00000000-0008-0000-0300-000006020000}"/>
            </a:ext>
          </a:extLst>
        </xdr:cNvPr>
        <xdr:cNvSpPr txBox="1"/>
      </xdr:nvSpPr>
      <xdr:spPr>
        <a:xfrm>
          <a:off x="28990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519" name="6 CuadroTexto">
          <a:extLst>
            <a:ext uri="{FF2B5EF4-FFF2-40B4-BE49-F238E27FC236}">
              <a16:creationId xmlns:a16="http://schemas.microsoft.com/office/drawing/2014/main" xmlns="" id="{00000000-0008-0000-0300-000007020000}"/>
            </a:ext>
          </a:extLst>
        </xdr:cNvPr>
        <xdr:cNvSpPr txBox="1"/>
      </xdr:nvSpPr>
      <xdr:spPr>
        <a:xfrm>
          <a:off x="28990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520" name="1 CuadroTexto">
          <a:extLst>
            <a:ext uri="{FF2B5EF4-FFF2-40B4-BE49-F238E27FC236}">
              <a16:creationId xmlns:a16="http://schemas.microsoft.com/office/drawing/2014/main" xmlns="" id="{00000000-0008-0000-0300-000008020000}"/>
            </a:ext>
          </a:extLst>
        </xdr:cNvPr>
        <xdr:cNvSpPr txBox="1"/>
      </xdr:nvSpPr>
      <xdr:spPr>
        <a:xfrm>
          <a:off x="28990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521" name="2 CuadroTexto">
          <a:extLst>
            <a:ext uri="{FF2B5EF4-FFF2-40B4-BE49-F238E27FC236}">
              <a16:creationId xmlns:a16="http://schemas.microsoft.com/office/drawing/2014/main" xmlns="" id="{00000000-0008-0000-0300-000009020000}"/>
            </a:ext>
          </a:extLst>
        </xdr:cNvPr>
        <xdr:cNvSpPr txBox="1"/>
      </xdr:nvSpPr>
      <xdr:spPr>
        <a:xfrm>
          <a:off x="28990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522" name="3 CuadroTexto">
          <a:extLst>
            <a:ext uri="{FF2B5EF4-FFF2-40B4-BE49-F238E27FC236}">
              <a16:creationId xmlns:a16="http://schemas.microsoft.com/office/drawing/2014/main" xmlns="" id="{00000000-0008-0000-0300-00000A020000}"/>
            </a:ext>
          </a:extLst>
        </xdr:cNvPr>
        <xdr:cNvSpPr txBox="1"/>
      </xdr:nvSpPr>
      <xdr:spPr>
        <a:xfrm>
          <a:off x="28990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523" name="4 CuadroTexto">
          <a:extLst>
            <a:ext uri="{FF2B5EF4-FFF2-40B4-BE49-F238E27FC236}">
              <a16:creationId xmlns:a16="http://schemas.microsoft.com/office/drawing/2014/main" xmlns="" id="{00000000-0008-0000-0300-00000B020000}"/>
            </a:ext>
          </a:extLst>
        </xdr:cNvPr>
        <xdr:cNvSpPr txBox="1"/>
      </xdr:nvSpPr>
      <xdr:spPr>
        <a:xfrm>
          <a:off x="28990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524" name="5 CuadroTexto">
          <a:extLst>
            <a:ext uri="{FF2B5EF4-FFF2-40B4-BE49-F238E27FC236}">
              <a16:creationId xmlns:a16="http://schemas.microsoft.com/office/drawing/2014/main" xmlns="" id="{00000000-0008-0000-0300-00000C020000}"/>
            </a:ext>
          </a:extLst>
        </xdr:cNvPr>
        <xdr:cNvSpPr txBox="1"/>
      </xdr:nvSpPr>
      <xdr:spPr>
        <a:xfrm>
          <a:off x="28990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525" name="6 CuadroTexto">
          <a:extLst>
            <a:ext uri="{FF2B5EF4-FFF2-40B4-BE49-F238E27FC236}">
              <a16:creationId xmlns:a16="http://schemas.microsoft.com/office/drawing/2014/main" xmlns="" id="{00000000-0008-0000-0300-00000D020000}"/>
            </a:ext>
          </a:extLst>
        </xdr:cNvPr>
        <xdr:cNvSpPr txBox="1"/>
      </xdr:nvSpPr>
      <xdr:spPr>
        <a:xfrm>
          <a:off x="2899064" y="334933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266700</xdr:colOff>
      <xdr:row>7</xdr:row>
      <xdr:rowOff>0</xdr:rowOff>
    </xdr:from>
    <xdr:ext cx="184731" cy="264560"/>
    <xdr:sp macro="" textlink="">
      <xdr:nvSpPr>
        <xdr:cNvPr id="3" name="1 CuadroTexto">
          <a:extLst>
            <a:ext uri="{FF2B5EF4-FFF2-40B4-BE49-F238E27FC236}">
              <a16:creationId xmlns:a16="http://schemas.microsoft.com/office/drawing/2014/main" xmlns="" id="{00000000-0008-0000-0400-00000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4" name="2 CuadroTexto">
          <a:extLst>
            <a:ext uri="{FF2B5EF4-FFF2-40B4-BE49-F238E27FC236}">
              <a16:creationId xmlns:a16="http://schemas.microsoft.com/office/drawing/2014/main" xmlns="" id="{00000000-0008-0000-0400-00000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5" name="3 CuadroTexto">
          <a:extLst>
            <a:ext uri="{FF2B5EF4-FFF2-40B4-BE49-F238E27FC236}">
              <a16:creationId xmlns:a16="http://schemas.microsoft.com/office/drawing/2014/main" xmlns="" id="{00000000-0008-0000-0400-00000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6" name="4 CuadroTexto">
          <a:extLst>
            <a:ext uri="{FF2B5EF4-FFF2-40B4-BE49-F238E27FC236}">
              <a16:creationId xmlns:a16="http://schemas.microsoft.com/office/drawing/2014/main" xmlns="" id="{00000000-0008-0000-0400-00000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7" name="5 CuadroTexto">
          <a:extLst>
            <a:ext uri="{FF2B5EF4-FFF2-40B4-BE49-F238E27FC236}">
              <a16:creationId xmlns:a16="http://schemas.microsoft.com/office/drawing/2014/main" xmlns="" id="{00000000-0008-0000-0400-00000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8" name="6 CuadroTexto">
          <a:extLst>
            <a:ext uri="{FF2B5EF4-FFF2-40B4-BE49-F238E27FC236}">
              <a16:creationId xmlns:a16="http://schemas.microsoft.com/office/drawing/2014/main" xmlns="" id="{00000000-0008-0000-0400-00000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9" name="1 CuadroTexto">
          <a:extLst>
            <a:ext uri="{FF2B5EF4-FFF2-40B4-BE49-F238E27FC236}">
              <a16:creationId xmlns:a16="http://schemas.microsoft.com/office/drawing/2014/main" xmlns="" id="{00000000-0008-0000-0400-00000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0" name="2 CuadroTexto">
          <a:extLst>
            <a:ext uri="{FF2B5EF4-FFF2-40B4-BE49-F238E27FC236}">
              <a16:creationId xmlns:a16="http://schemas.microsoft.com/office/drawing/2014/main" xmlns="" id="{00000000-0008-0000-0400-00000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1" name="3 CuadroTexto">
          <a:extLst>
            <a:ext uri="{FF2B5EF4-FFF2-40B4-BE49-F238E27FC236}">
              <a16:creationId xmlns:a16="http://schemas.microsoft.com/office/drawing/2014/main" xmlns="" id="{00000000-0008-0000-0400-00000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2" name="4 CuadroTexto">
          <a:extLst>
            <a:ext uri="{FF2B5EF4-FFF2-40B4-BE49-F238E27FC236}">
              <a16:creationId xmlns:a16="http://schemas.microsoft.com/office/drawing/2014/main" xmlns="" id="{00000000-0008-0000-0400-00000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3" name="5 CuadroTexto">
          <a:extLst>
            <a:ext uri="{FF2B5EF4-FFF2-40B4-BE49-F238E27FC236}">
              <a16:creationId xmlns:a16="http://schemas.microsoft.com/office/drawing/2014/main" xmlns="" id="{00000000-0008-0000-0400-00000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4" name="6 CuadroTexto">
          <a:extLst>
            <a:ext uri="{FF2B5EF4-FFF2-40B4-BE49-F238E27FC236}">
              <a16:creationId xmlns:a16="http://schemas.microsoft.com/office/drawing/2014/main" xmlns="" id="{00000000-0008-0000-0400-00000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5" name="1 CuadroTexto">
          <a:extLst>
            <a:ext uri="{FF2B5EF4-FFF2-40B4-BE49-F238E27FC236}">
              <a16:creationId xmlns:a16="http://schemas.microsoft.com/office/drawing/2014/main" xmlns="" id="{00000000-0008-0000-0400-00000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6" name="2 CuadroTexto">
          <a:extLst>
            <a:ext uri="{FF2B5EF4-FFF2-40B4-BE49-F238E27FC236}">
              <a16:creationId xmlns:a16="http://schemas.microsoft.com/office/drawing/2014/main" xmlns="" id="{00000000-0008-0000-0400-00001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7" name="3 CuadroTexto">
          <a:extLst>
            <a:ext uri="{FF2B5EF4-FFF2-40B4-BE49-F238E27FC236}">
              <a16:creationId xmlns:a16="http://schemas.microsoft.com/office/drawing/2014/main" xmlns="" id="{00000000-0008-0000-0400-00001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8" name="4 CuadroTexto">
          <a:extLst>
            <a:ext uri="{FF2B5EF4-FFF2-40B4-BE49-F238E27FC236}">
              <a16:creationId xmlns:a16="http://schemas.microsoft.com/office/drawing/2014/main" xmlns="" id="{00000000-0008-0000-0400-00001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9" name="5 CuadroTexto">
          <a:extLst>
            <a:ext uri="{FF2B5EF4-FFF2-40B4-BE49-F238E27FC236}">
              <a16:creationId xmlns:a16="http://schemas.microsoft.com/office/drawing/2014/main" xmlns="" id="{00000000-0008-0000-0400-00001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0" name="6 CuadroTexto">
          <a:extLst>
            <a:ext uri="{FF2B5EF4-FFF2-40B4-BE49-F238E27FC236}">
              <a16:creationId xmlns:a16="http://schemas.microsoft.com/office/drawing/2014/main" xmlns="" id="{00000000-0008-0000-0400-00001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1" name="1 CuadroTexto">
          <a:extLst>
            <a:ext uri="{FF2B5EF4-FFF2-40B4-BE49-F238E27FC236}">
              <a16:creationId xmlns:a16="http://schemas.microsoft.com/office/drawing/2014/main" xmlns="" id="{00000000-0008-0000-0400-00001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2" name="2 CuadroTexto">
          <a:extLst>
            <a:ext uri="{FF2B5EF4-FFF2-40B4-BE49-F238E27FC236}">
              <a16:creationId xmlns:a16="http://schemas.microsoft.com/office/drawing/2014/main" xmlns="" id="{00000000-0008-0000-0400-00001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3" name="3 CuadroTexto">
          <a:extLst>
            <a:ext uri="{FF2B5EF4-FFF2-40B4-BE49-F238E27FC236}">
              <a16:creationId xmlns:a16="http://schemas.microsoft.com/office/drawing/2014/main" xmlns="" id="{00000000-0008-0000-0400-00001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4" name="4 CuadroTexto">
          <a:extLst>
            <a:ext uri="{FF2B5EF4-FFF2-40B4-BE49-F238E27FC236}">
              <a16:creationId xmlns:a16="http://schemas.microsoft.com/office/drawing/2014/main" xmlns="" id="{00000000-0008-0000-0400-00001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5" name="5 CuadroTexto">
          <a:extLst>
            <a:ext uri="{FF2B5EF4-FFF2-40B4-BE49-F238E27FC236}">
              <a16:creationId xmlns:a16="http://schemas.microsoft.com/office/drawing/2014/main" xmlns="" id="{00000000-0008-0000-0400-00001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6" name="6 CuadroTexto">
          <a:extLst>
            <a:ext uri="{FF2B5EF4-FFF2-40B4-BE49-F238E27FC236}">
              <a16:creationId xmlns:a16="http://schemas.microsoft.com/office/drawing/2014/main" xmlns="" id="{00000000-0008-0000-0400-00001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7" name="1 CuadroTexto">
          <a:extLst>
            <a:ext uri="{FF2B5EF4-FFF2-40B4-BE49-F238E27FC236}">
              <a16:creationId xmlns:a16="http://schemas.microsoft.com/office/drawing/2014/main" xmlns="" id="{00000000-0008-0000-0400-00001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8" name="2 CuadroTexto">
          <a:extLst>
            <a:ext uri="{FF2B5EF4-FFF2-40B4-BE49-F238E27FC236}">
              <a16:creationId xmlns:a16="http://schemas.microsoft.com/office/drawing/2014/main" xmlns="" id="{00000000-0008-0000-0400-00001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9" name="3 CuadroTexto">
          <a:extLst>
            <a:ext uri="{FF2B5EF4-FFF2-40B4-BE49-F238E27FC236}">
              <a16:creationId xmlns:a16="http://schemas.microsoft.com/office/drawing/2014/main" xmlns="" id="{00000000-0008-0000-0400-00001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0" name="4 CuadroTexto">
          <a:extLst>
            <a:ext uri="{FF2B5EF4-FFF2-40B4-BE49-F238E27FC236}">
              <a16:creationId xmlns:a16="http://schemas.microsoft.com/office/drawing/2014/main" xmlns="" id="{00000000-0008-0000-0400-00001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1" name="5 CuadroTexto">
          <a:extLst>
            <a:ext uri="{FF2B5EF4-FFF2-40B4-BE49-F238E27FC236}">
              <a16:creationId xmlns:a16="http://schemas.microsoft.com/office/drawing/2014/main" xmlns="" id="{00000000-0008-0000-0400-00001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2" name="6 CuadroTexto">
          <a:extLst>
            <a:ext uri="{FF2B5EF4-FFF2-40B4-BE49-F238E27FC236}">
              <a16:creationId xmlns:a16="http://schemas.microsoft.com/office/drawing/2014/main" xmlns="" id="{00000000-0008-0000-0400-00002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3" name="1 CuadroTexto">
          <a:extLst>
            <a:ext uri="{FF2B5EF4-FFF2-40B4-BE49-F238E27FC236}">
              <a16:creationId xmlns:a16="http://schemas.microsoft.com/office/drawing/2014/main" xmlns="" id="{00000000-0008-0000-0400-00002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4" name="2 CuadroTexto">
          <a:extLst>
            <a:ext uri="{FF2B5EF4-FFF2-40B4-BE49-F238E27FC236}">
              <a16:creationId xmlns:a16="http://schemas.microsoft.com/office/drawing/2014/main" xmlns="" id="{00000000-0008-0000-0400-00002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5" name="3 CuadroTexto">
          <a:extLst>
            <a:ext uri="{FF2B5EF4-FFF2-40B4-BE49-F238E27FC236}">
              <a16:creationId xmlns:a16="http://schemas.microsoft.com/office/drawing/2014/main" xmlns="" id="{00000000-0008-0000-0400-00002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6" name="4 CuadroTexto">
          <a:extLst>
            <a:ext uri="{FF2B5EF4-FFF2-40B4-BE49-F238E27FC236}">
              <a16:creationId xmlns:a16="http://schemas.microsoft.com/office/drawing/2014/main" xmlns="" id="{00000000-0008-0000-0400-00002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7" name="5 CuadroTexto">
          <a:extLst>
            <a:ext uri="{FF2B5EF4-FFF2-40B4-BE49-F238E27FC236}">
              <a16:creationId xmlns:a16="http://schemas.microsoft.com/office/drawing/2014/main" xmlns="" id="{00000000-0008-0000-0400-00002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8" name="6 CuadroTexto">
          <a:extLst>
            <a:ext uri="{FF2B5EF4-FFF2-40B4-BE49-F238E27FC236}">
              <a16:creationId xmlns:a16="http://schemas.microsoft.com/office/drawing/2014/main" xmlns="" id="{00000000-0008-0000-0400-00002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39" name="1 CuadroTexto">
          <a:extLst>
            <a:ext uri="{FF2B5EF4-FFF2-40B4-BE49-F238E27FC236}">
              <a16:creationId xmlns:a16="http://schemas.microsoft.com/office/drawing/2014/main" xmlns="" id="{00000000-0008-0000-0400-00002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0" name="2 CuadroTexto">
          <a:extLst>
            <a:ext uri="{FF2B5EF4-FFF2-40B4-BE49-F238E27FC236}">
              <a16:creationId xmlns:a16="http://schemas.microsoft.com/office/drawing/2014/main" xmlns="" id="{00000000-0008-0000-0400-00002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1" name="3 CuadroTexto">
          <a:extLst>
            <a:ext uri="{FF2B5EF4-FFF2-40B4-BE49-F238E27FC236}">
              <a16:creationId xmlns:a16="http://schemas.microsoft.com/office/drawing/2014/main" xmlns="" id="{00000000-0008-0000-0400-00002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2" name="4 CuadroTexto">
          <a:extLst>
            <a:ext uri="{FF2B5EF4-FFF2-40B4-BE49-F238E27FC236}">
              <a16:creationId xmlns:a16="http://schemas.microsoft.com/office/drawing/2014/main" xmlns="" id="{00000000-0008-0000-0400-00002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3" name="5 CuadroTexto">
          <a:extLst>
            <a:ext uri="{FF2B5EF4-FFF2-40B4-BE49-F238E27FC236}">
              <a16:creationId xmlns:a16="http://schemas.microsoft.com/office/drawing/2014/main" xmlns="" id="{00000000-0008-0000-0400-00002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4" name="6 CuadroTexto">
          <a:extLst>
            <a:ext uri="{FF2B5EF4-FFF2-40B4-BE49-F238E27FC236}">
              <a16:creationId xmlns:a16="http://schemas.microsoft.com/office/drawing/2014/main" xmlns="" id="{00000000-0008-0000-0400-00002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5" name="1 CuadroTexto">
          <a:extLst>
            <a:ext uri="{FF2B5EF4-FFF2-40B4-BE49-F238E27FC236}">
              <a16:creationId xmlns:a16="http://schemas.microsoft.com/office/drawing/2014/main" xmlns="" id="{00000000-0008-0000-0400-00002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6" name="2 CuadroTexto">
          <a:extLst>
            <a:ext uri="{FF2B5EF4-FFF2-40B4-BE49-F238E27FC236}">
              <a16:creationId xmlns:a16="http://schemas.microsoft.com/office/drawing/2014/main" xmlns="" id="{00000000-0008-0000-0400-00002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7" name="3 CuadroTexto">
          <a:extLst>
            <a:ext uri="{FF2B5EF4-FFF2-40B4-BE49-F238E27FC236}">
              <a16:creationId xmlns:a16="http://schemas.microsoft.com/office/drawing/2014/main" xmlns="" id="{00000000-0008-0000-0400-00002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8" name="4 CuadroTexto">
          <a:extLst>
            <a:ext uri="{FF2B5EF4-FFF2-40B4-BE49-F238E27FC236}">
              <a16:creationId xmlns:a16="http://schemas.microsoft.com/office/drawing/2014/main" xmlns="" id="{00000000-0008-0000-0400-00003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9" name="5 CuadroTexto">
          <a:extLst>
            <a:ext uri="{FF2B5EF4-FFF2-40B4-BE49-F238E27FC236}">
              <a16:creationId xmlns:a16="http://schemas.microsoft.com/office/drawing/2014/main" xmlns="" id="{00000000-0008-0000-0400-00003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0" name="6 CuadroTexto">
          <a:extLst>
            <a:ext uri="{FF2B5EF4-FFF2-40B4-BE49-F238E27FC236}">
              <a16:creationId xmlns:a16="http://schemas.microsoft.com/office/drawing/2014/main" xmlns="" id="{00000000-0008-0000-0400-00003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1" name="1 CuadroTexto">
          <a:extLst>
            <a:ext uri="{FF2B5EF4-FFF2-40B4-BE49-F238E27FC236}">
              <a16:creationId xmlns:a16="http://schemas.microsoft.com/office/drawing/2014/main" xmlns="" id="{00000000-0008-0000-0400-00003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2" name="2 CuadroTexto">
          <a:extLst>
            <a:ext uri="{FF2B5EF4-FFF2-40B4-BE49-F238E27FC236}">
              <a16:creationId xmlns:a16="http://schemas.microsoft.com/office/drawing/2014/main" xmlns="" id="{00000000-0008-0000-0400-00003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3" name="3 CuadroTexto">
          <a:extLst>
            <a:ext uri="{FF2B5EF4-FFF2-40B4-BE49-F238E27FC236}">
              <a16:creationId xmlns:a16="http://schemas.microsoft.com/office/drawing/2014/main" xmlns="" id="{00000000-0008-0000-0400-00003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4" name="4 CuadroTexto">
          <a:extLst>
            <a:ext uri="{FF2B5EF4-FFF2-40B4-BE49-F238E27FC236}">
              <a16:creationId xmlns:a16="http://schemas.microsoft.com/office/drawing/2014/main" xmlns="" id="{00000000-0008-0000-0400-00003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5" name="5 CuadroTexto">
          <a:extLst>
            <a:ext uri="{FF2B5EF4-FFF2-40B4-BE49-F238E27FC236}">
              <a16:creationId xmlns:a16="http://schemas.microsoft.com/office/drawing/2014/main" xmlns="" id="{00000000-0008-0000-0400-00003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6" name="6 CuadroTexto">
          <a:extLst>
            <a:ext uri="{FF2B5EF4-FFF2-40B4-BE49-F238E27FC236}">
              <a16:creationId xmlns:a16="http://schemas.microsoft.com/office/drawing/2014/main" xmlns="" id="{00000000-0008-0000-0400-00003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7" name="1 CuadroTexto">
          <a:extLst>
            <a:ext uri="{FF2B5EF4-FFF2-40B4-BE49-F238E27FC236}">
              <a16:creationId xmlns:a16="http://schemas.microsoft.com/office/drawing/2014/main" xmlns="" id="{00000000-0008-0000-0400-00003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8" name="2 CuadroTexto">
          <a:extLst>
            <a:ext uri="{FF2B5EF4-FFF2-40B4-BE49-F238E27FC236}">
              <a16:creationId xmlns:a16="http://schemas.microsoft.com/office/drawing/2014/main" xmlns="" id="{00000000-0008-0000-0400-00003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9" name="3 CuadroTexto">
          <a:extLst>
            <a:ext uri="{FF2B5EF4-FFF2-40B4-BE49-F238E27FC236}">
              <a16:creationId xmlns:a16="http://schemas.microsoft.com/office/drawing/2014/main" xmlns="" id="{00000000-0008-0000-0400-00003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0" name="4 CuadroTexto">
          <a:extLst>
            <a:ext uri="{FF2B5EF4-FFF2-40B4-BE49-F238E27FC236}">
              <a16:creationId xmlns:a16="http://schemas.microsoft.com/office/drawing/2014/main" xmlns="" id="{00000000-0008-0000-0400-00003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1" name="5 CuadroTexto">
          <a:extLst>
            <a:ext uri="{FF2B5EF4-FFF2-40B4-BE49-F238E27FC236}">
              <a16:creationId xmlns:a16="http://schemas.microsoft.com/office/drawing/2014/main" xmlns="" id="{00000000-0008-0000-0400-00003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2" name="6 CuadroTexto">
          <a:extLst>
            <a:ext uri="{FF2B5EF4-FFF2-40B4-BE49-F238E27FC236}">
              <a16:creationId xmlns:a16="http://schemas.microsoft.com/office/drawing/2014/main" xmlns="" id="{00000000-0008-0000-0400-00003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3" name="1 CuadroTexto">
          <a:extLst>
            <a:ext uri="{FF2B5EF4-FFF2-40B4-BE49-F238E27FC236}">
              <a16:creationId xmlns:a16="http://schemas.microsoft.com/office/drawing/2014/main" xmlns="" id="{00000000-0008-0000-0400-00003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4" name="2 CuadroTexto">
          <a:extLst>
            <a:ext uri="{FF2B5EF4-FFF2-40B4-BE49-F238E27FC236}">
              <a16:creationId xmlns:a16="http://schemas.microsoft.com/office/drawing/2014/main" xmlns="" id="{00000000-0008-0000-0400-00004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5" name="3 CuadroTexto">
          <a:extLst>
            <a:ext uri="{FF2B5EF4-FFF2-40B4-BE49-F238E27FC236}">
              <a16:creationId xmlns:a16="http://schemas.microsoft.com/office/drawing/2014/main" xmlns="" id="{00000000-0008-0000-0400-00004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6" name="4 CuadroTexto">
          <a:extLst>
            <a:ext uri="{FF2B5EF4-FFF2-40B4-BE49-F238E27FC236}">
              <a16:creationId xmlns:a16="http://schemas.microsoft.com/office/drawing/2014/main" xmlns="" id="{00000000-0008-0000-0400-00004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7" name="5 CuadroTexto">
          <a:extLst>
            <a:ext uri="{FF2B5EF4-FFF2-40B4-BE49-F238E27FC236}">
              <a16:creationId xmlns:a16="http://schemas.microsoft.com/office/drawing/2014/main" xmlns="" id="{00000000-0008-0000-0400-00004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8" name="6 CuadroTexto">
          <a:extLst>
            <a:ext uri="{FF2B5EF4-FFF2-40B4-BE49-F238E27FC236}">
              <a16:creationId xmlns:a16="http://schemas.microsoft.com/office/drawing/2014/main" xmlns="" id="{00000000-0008-0000-0400-00004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9" name="1 CuadroTexto">
          <a:extLst>
            <a:ext uri="{FF2B5EF4-FFF2-40B4-BE49-F238E27FC236}">
              <a16:creationId xmlns:a16="http://schemas.microsoft.com/office/drawing/2014/main" xmlns="" id="{00000000-0008-0000-0400-00004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0" name="2 CuadroTexto">
          <a:extLst>
            <a:ext uri="{FF2B5EF4-FFF2-40B4-BE49-F238E27FC236}">
              <a16:creationId xmlns:a16="http://schemas.microsoft.com/office/drawing/2014/main" xmlns="" id="{00000000-0008-0000-0400-00004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1" name="3 CuadroTexto">
          <a:extLst>
            <a:ext uri="{FF2B5EF4-FFF2-40B4-BE49-F238E27FC236}">
              <a16:creationId xmlns:a16="http://schemas.microsoft.com/office/drawing/2014/main" xmlns="" id="{00000000-0008-0000-0400-00004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2" name="4 CuadroTexto">
          <a:extLst>
            <a:ext uri="{FF2B5EF4-FFF2-40B4-BE49-F238E27FC236}">
              <a16:creationId xmlns:a16="http://schemas.microsoft.com/office/drawing/2014/main" xmlns="" id="{00000000-0008-0000-0400-00004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3" name="5 CuadroTexto">
          <a:extLst>
            <a:ext uri="{FF2B5EF4-FFF2-40B4-BE49-F238E27FC236}">
              <a16:creationId xmlns:a16="http://schemas.microsoft.com/office/drawing/2014/main" xmlns="" id="{00000000-0008-0000-0400-00004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4" name="6 CuadroTexto">
          <a:extLst>
            <a:ext uri="{FF2B5EF4-FFF2-40B4-BE49-F238E27FC236}">
              <a16:creationId xmlns:a16="http://schemas.microsoft.com/office/drawing/2014/main" xmlns="" id="{00000000-0008-0000-0400-00004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5" name="1 CuadroTexto">
          <a:extLst>
            <a:ext uri="{FF2B5EF4-FFF2-40B4-BE49-F238E27FC236}">
              <a16:creationId xmlns:a16="http://schemas.microsoft.com/office/drawing/2014/main" xmlns="" id="{00000000-0008-0000-0400-00004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6" name="2 CuadroTexto">
          <a:extLst>
            <a:ext uri="{FF2B5EF4-FFF2-40B4-BE49-F238E27FC236}">
              <a16:creationId xmlns:a16="http://schemas.microsoft.com/office/drawing/2014/main" xmlns="" id="{00000000-0008-0000-0400-00004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7" name="3 CuadroTexto">
          <a:extLst>
            <a:ext uri="{FF2B5EF4-FFF2-40B4-BE49-F238E27FC236}">
              <a16:creationId xmlns:a16="http://schemas.microsoft.com/office/drawing/2014/main" xmlns="" id="{00000000-0008-0000-0400-00004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8" name="4 CuadroTexto">
          <a:extLst>
            <a:ext uri="{FF2B5EF4-FFF2-40B4-BE49-F238E27FC236}">
              <a16:creationId xmlns:a16="http://schemas.microsoft.com/office/drawing/2014/main" xmlns="" id="{00000000-0008-0000-0400-00004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9" name="5 CuadroTexto">
          <a:extLst>
            <a:ext uri="{FF2B5EF4-FFF2-40B4-BE49-F238E27FC236}">
              <a16:creationId xmlns:a16="http://schemas.microsoft.com/office/drawing/2014/main" xmlns="" id="{00000000-0008-0000-0400-00004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0" name="6 CuadroTexto">
          <a:extLst>
            <a:ext uri="{FF2B5EF4-FFF2-40B4-BE49-F238E27FC236}">
              <a16:creationId xmlns:a16="http://schemas.microsoft.com/office/drawing/2014/main" xmlns="" id="{00000000-0008-0000-0400-00005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1" name="1 CuadroTexto">
          <a:extLst>
            <a:ext uri="{FF2B5EF4-FFF2-40B4-BE49-F238E27FC236}">
              <a16:creationId xmlns:a16="http://schemas.microsoft.com/office/drawing/2014/main" xmlns="" id="{00000000-0008-0000-0400-00005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2" name="2 CuadroTexto">
          <a:extLst>
            <a:ext uri="{FF2B5EF4-FFF2-40B4-BE49-F238E27FC236}">
              <a16:creationId xmlns:a16="http://schemas.microsoft.com/office/drawing/2014/main" xmlns="" id="{00000000-0008-0000-0400-00005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3" name="3 CuadroTexto">
          <a:extLst>
            <a:ext uri="{FF2B5EF4-FFF2-40B4-BE49-F238E27FC236}">
              <a16:creationId xmlns:a16="http://schemas.microsoft.com/office/drawing/2014/main" xmlns="" id="{00000000-0008-0000-0400-00005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4" name="4 CuadroTexto">
          <a:extLst>
            <a:ext uri="{FF2B5EF4-FFF2-40B4-BE49-F238E27FC236}">
              <a16:creationId xmlns:a16="http://schemas.microsoft.com/office/drawing/2014/main" xmlns="" id="{00000000-0008-0000-0400-00005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5" name="5 CuadroTexto">
          <a:extLst>
            <a:ext uri="{FF2B5EF4-FFF2-40B4-BE49-F238E27FC236}">
              <a16:creationId xmlns:a16="http://schemas.microsoft.com/office/drawing/2014/main" xmlns="" id="{00000000-0008-0000-0400-00005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6" name="6 CuadroTexto">
          <a:extLst>
            <a:ext uri="{FF2B5EF4-FFF2-40B4-BE49-F238E27FC236}">
              <a16:creationId xmlns:a16="http://schemas.microsoft.com/office/drawing/2014/main" xmlns="" id="{00000000-0008-0000-0400-00005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7" name="1 CuadroTexto">
          <a:extLst>
            <a:ext uri="{FF2B5EF4-FFF2-40B4-BE49-F238E27FC236}">
              <a16:creationId xmlns:a16="http://schemas.microsoft.com/office/drawing/2014/main" xmlns="" id="{00000000-0008-0000-0400-00005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8" name="2 CuadroTexto">
          <a:extLst>
            <a:ext uri="{FF2B5EF4-FFF2-40B4-BE49-F238E27FC236}">
              <a16:creationId xmlns:a16="http://schemas.microsoft.com/office/drawing/2014/main" xmlns="" id="{00000000-0008-0000-0400-00005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9" name="3 CuadroTexto">
          <a:extLst>
            <a:ext uri="{FF2B5EF4-FFF2-40B4-BE49-F238E27FC236}">
              <a16:creationId xmlns:a16="http://schemas.microsoft.com/office/drawing/2014/main" xmlns="" id="{00000000-0008-0000-0400-00005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0" name="4 CuadroTexto">
          <a:extLst>
            <a:ext uri="{FF2B5EF4-FFF2-40B4-BE49-F238E27FC236}">
              <a16:creationId xmlns:a16="http://schemas.microsoft.com/office/drawing/2014/main" xmlns="" id="{00000000-0008-0000-0400-00005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1" name="5 CuadroTexto">
          <a:extLst>
            <a:ext uri="{FF2B5EF4-FFF2-40B4-BE49-F238E27FC236}">
              <a16:creationId xmlns:a16="http://schemas.microsoft.com/office/drawing/2014/main" xmlns="" id="{00000000-0008-0000-0400-00005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2" name="6 CuadroTexto">
          <a:extLst>
            <a:ext uri="{FF2B5EF4-FFF2-40B4-BE49-F238E27FC236}">
              <a16:creationId xmlns:a16="http://schemas.microsoft.com/office/drawing/2014/main" xmlns="" id="{00000000-0008-0000-0400-00005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3" name="1 CuadroTexto">
          <a:extLst>
            <a:ext uri="{FF2B5EF4-FFF2-40B4-BE49-F238E27FC236}">
              <a16:creationId xmlns:a16="http://schemas.microsoft.com/office/drawing/2014/main" xmlns="" id="{00000000-0008-0000-0400-00005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4" name="2 CuadroTexto">
          <a:extLst>
            <a:ext uri="{FF2B5EF4-FFF2-40B4-BE49-F238E27FC236}">
              <a16:creationId xmlns:a16="http://schemas.microsoft.com/office/drawing/2014/main" xmlns="" id="{00000000-0008-0000-0400-00005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5" name="3 CuadroTexto">
          <a:extLst>
            <a:ext uri="{FF2B5EF4-FFF2-40B4-BE49-F238E27FC236}">
              <a16:creationId xmlns:a16="http://schemas.microsoft.com/office/drawing/2014/main" xmlns="" id="{00000000-0008-0000-0400-00005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6" name="4 CuadroTexto">
          <a:extLst>
            <a:ext uri="{FF2B5EF4-FFF2-40B4-BE49-F238E27FC236}">
              <a16:creationId xmlns:a16="http://schemas.microsoft.com/office/drawing/2014/main" xmlns="" id="{00000000-0008-0000-0400-00006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7" name="5 CuadroTexto">
          <a:extLst>
            <a:ext uri="{FF2B5EF4-FFF2-40B4-BE49-F238E27FC236}">
              <a16:creationId xmlns:a16="http://schemas.microsoft.com/office/drawing/2014/main" xmlns="" id="{00000000-0008-0000-0400-00006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8" name="6 CuadroTexto">
          <a:extLst>
            <a:ext uri="{FF2B5EF4-FFF2-40B4-BE49-F238E27FC236}">
              <a16:creationId xmlns:a16="http://schemas.microsoft.com/office/drawing/2014/main" xmlns="" id="{00000000-0008-0000-0400-00006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9" name="1 CuadroTexto">
          <a:extLst>
            <a:ext uri="{FF2B5EF4-FFF2-40B4-BE49-F238E27FC236}">
              <a16:creationId xmlns:a16="http://schemas.microsoft.com/office/drawing/2014/main" xmlns="" id="{00000000-0008-0000-0400-00006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0" name="2 CuadroTexto">
          <a:extLst>
            <a:ext uri="{FF2B5EF4-FFF2-40B4-BE49-F238E27FC236}">
              <a16:creationId xmlns:a16="http://schemas.microsoft.com/office/drawing/2014/main" xmlns="" id="{00000000-0008-0000-0400-00006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1" name="3 CuadroTexto">
          <a:extLst>
            <a:ext uri="{FF2B5EF4-FFF2-40B4-BE49-F238E27FC236}">
              <a16:creationId xmlns:a16="http://schemas.microsoft.com/office/drawing/2014/main" xmlns="" id="{00000000-0008-0000-0400-00006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2" name="4 CuadroTexto">
          <a:extLst>
            <a:ext uri="{FF2B5EF4-FFF2-40B4-BE49-F238E27FC236}">
              <a16:creationId xmlns:a16="http://schemas.microsoft.com/office/drawing/2014/main" xmlns="" id="{00000000-0008-0000-0400-00006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3" name="5 CuadroTexto">
          <a:extLst>
            <a:ext uri="{FF2B5EF4-FFF2-40B4-BE49-F238E27FC236}">
              <a16:creationId xmlns:a16="http://schemas.microsoft.com/office/drawing/2014/main" xmlns="" id="{00000000-0008-0000-0400-00006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4" name="6 CuadroTexto">
          <a:extLst>
            <a:ext uri="{FF2B5EF4-FFF2-40B4-BE49-F238E27FC236}">
              <a16:creationId xmlns:a16="http://schemas.microsoft.com/office/drawing/2014/main" xmlns="" id="{00000000-0008-0000-0400-00006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5" name="1 CuadroTexto">
          <a:extLst>
            <a:ext uri="{FF2B5EF4-FFF2-40B4-BE49-F238E27FC236}">
              <a16:creationId xmlns:a16="http://schemas.microsoft.com/office/drawing/2014/main" xmlns="" id="{00000000-0008-0000-0400-00006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6" name="2 CuadroTexto">
          <a:extLst>
            <a:ext uri="{FF2B5EF4-FFF2-40B4-BE49-F238E27FC236}">
              <a16:creationId xmlns:a16="http://schemas.microsoft.com/office/drawing/2014/main" xmlns="" id="{00000000-0008-0000-0400-00006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7" name="3 CuadroTexto">
          <a:extLst>
            <a:ext uri="{FF2B5EF4-FFF2-40B4-BE49-F238E27FC236}">
              <a16:creationId xmlns:a16="http://schemas.microsoft.com/office/drawing/2014/main" xmlns="" id="{00000000-0008-0000-0400-00006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8" name="4 CuadroTexto">
          <a:extLst>
            <a:ext uri="{FF2B5EF4-FFF2-40B4-BE49-F238E27FC236}">
              <a16:creationId xmlns:a16="http://schemas.microsoft.com/office/drawing/2014/main" xmlns="" id="{00000000-0008-0000-0400-00006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9" name="5 CuadroTexto">
          <a:extLst>
            <a:ext uri="{FF2B5EF4-FFF2-40B4-BE49-F238E27FC236}">
              <a16:creationId xmlns:a16="http://schemas.microsoft.com/office/drawing/2014/main" xmlns="" id="{00000000-0008-0000-0400-00006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10" name="6 CuadroTexto">
          <a:extLst>
            <a:ext uri="{FF2B5EF4-FFF2-40B4-BE49-F238E27FC236}">
              <a16:creationId xmlns:a16="http://schemas.microsoft.com/office/drawing/2014/main" xmlns="" id="{00000000-0008-0000-0400-00006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2" name="2 CuadroTexto">
          <a:extLst>
            <a:ext uri="{FF2B5EF4-FFF2-40B4-BE49-F238E27FC236}">
              <a16:creationId xmlns:a16="http://schemas.microsoft.com/office/drawing/2014/main" xmlns="" id="{00000000-0008-0000-0400-00007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3" name="3 CuadroTexto">
          <a:extLst>
            <a:ext uri="{FF2B5EF4-FFF2-40B4-BE49-F238E27FC236}">
              <a16:creationId xmlns:a16="http://schemas.microsoft.com/office/drawing/2014/main" xmlns="" id="{00000000-0008-0000-0400-00007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4" name="4 CuadroTexto">
          <a:extLst>
            <a:ext uri="{FF2B5EF4-FFF2-40B4-BE49-F238E27FC236}">
              <a16:creationId xmlns:a16="http://schemas.microsoft.com/office/drawing/2014/main" xmlns="" id="{00000000-0008-0000-0400-00007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5" name="5 CuadroTexto">
          <a:extLst>
            <a:ext uri="{FF2B5EF4-FFF2-40B4-BE49-F238E27FC236}">
              <a16:creationId xmlns:a16="http://schemas.microsoft.com/office/drawing/2014/main" xmlns="" id="{00000000-0008-0000-0400-00007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6" name="6 CuadroTexto">
          <a:extLst>
            <a:ext uri="{FF2B5EF4-FFF2-40B4-BE49-F238E27FC236}">
              <a16:creationId xmlns:a16="http://schemas.microsoft.com/office/drawing/2014/main" xmlns="" id="{00000000-0008-0000-0400-00007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7" name="1 CuadroTexto">
          <a:extLst>
            <a:ext uri="{FF2B5EF4-FFF2-40B4-BE49-F238E27FC236}">
              <a16:creationId xmlns:a16="http://schemas.microsoft.com/office/drawing/2014/main" xmlns="" id="{00000000-0008-0000-0400-00007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8" name="2 CuadroTexto">
          <a:extLst>
            <a:ext uri="{FF2B5EF4-FFF2-40B4-BE49-F238E27FC236}">
              <a16:creationId xmlns:a16="http://schemas.microsoft.com/office/drawing/2014/main" xmlns="" id="{00000000-0008-0000-0400-00007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9" name="3 CuadroTexto">
          <a:extLst>
            <a:ext uri="{FF2B5EF4-FFF2-40B4-BE49-F238E27FC236}">
              <a16:creationId xmlns:a16="http://schemas.microsoft.com/office/drawing/2014/main" xmlns="" id="{00000000-0008-0000-0400-00007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0" name="4 CuadroTexto">
          <a:extLst>
            <a:ext uri="{FF2B5EF4-FFF2-40B4-BE49-F238E27FC236}">
              <a16:creationId xmlns:a16="http://schemas.microsoft.com/office/drawing/2014/main" xmlns="" id="{00000000-0008-0000-0400-00007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1" name="5 CuadroTexto">
          <a:extLst>
            <a:ext uri="{FF2B5EF4-FFF2-40B4-BE49-F238E27FC236}">
              <a16:creationId xmlns:a16="http://schemas.microsoft.com/office/drawing/2014/main" xmlns="" id="{00000000-0008-0000-0400-00007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2" name="6 CuadroTexto">
          <a:extLst>
            <a:ext uri="{FF2B5EF4-FFF2-40B4-BE49-F238E27FC236}">
              <a16:creationId xmlns:a16="http://schemas.microsoft.com/office/drawing/2014/main" xmlns="" id="{00000000-0008-0000-0400-00007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3" name="1 CuadroTexto">
          <a:extLst>
            <a:ext uri="{FF2B5EF4-FFF2-40B4-BE49-F238E27FC236}">
              <a16:creationId xmlns:a16="http://schemas.microsoft.com/office/drawing/2014/main" xmlns="" id="{00000000-0008-0000-0400-00007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4" name="2 CuadroTexto">
          <a:extLst>
            <a:ext uri="{FF2B5EF4-FFF2-40B4-BE49-F238E27FC236}">
              <a16:creationId xmlns:a16="http://schemas.microsoft.com/office/drawing/2014/main" xmlns="" id="{00000000-0008-0000-0400-00007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5" name="3 CuadroTexto">
          <a:extLst>
            <a:ext uri="{FF2B5EF4-FFF2-40B4-BE49-F238E27FC236}">
              <a16:creationId xmlns:a16="http://schemas.microsoft.com/office/drawing/2014/main" xmlns="" id="{00000000-0008-0000-0400-00007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6" name="4 CuadroTexto">
          <a:extLst>
            <a:ext uri="{FF2B5EF4-FFF2-40B4-BE49-F238E27FC236}">
              <a16:creationId xmlns:a16="http://schemas.microsoft.com/office/drawing/2014/main" xmlns="" id="{00000000-0008-0000-0400-00007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7" name="5 CuadroTexto">
          <a:extLst>
            <a:ext uri="{FF2B5EF4-FFF2-40B4-BE49-F238E27FC236}">
              <a16:creationId xmlns:a16="http://schemas.microsoft.com/office/drawing/2014/main" xmlns="" id="{00000000-0008-0000-0400-00007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8" name="6 CuadroTexto">
          <a:extLst>
            <a:ext uri="{FF2B5EF4-FFF2-40B4-BE49-F238E27FC236}">
              <a16:creationId xmlns:a16="http://schemas.microsoft.com/office/drawing/2014/main" xmlns="" id="{00000000-0008-0000-0400-00008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9" name="1 CuadroTexto">
          <a:extLst>
            <a:ext uri="{FF2B5EF4-FFF2-40B4-BE49-F238E27FC236}">
              <a16:creationId xmlns:a16="http://schemas.microsoft.com/office/drawing/2014/main" xmlns="" id="{00000000-0008-0000-0400-00008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0" name="2 CuadroTexto">
          <a:extLst>
            <a:ext uri="{FF2B5EF4-FFF2-40B4-BE49-F238E27FC236}">
              <a16:creationId xmlns:a16="http://schemas.microsoft.com/office/drawing/2014/main" xmlns="" id="{00000000-0008-0000-0400-00008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1" name="3 CuadroTexto">
          <a:extLst>
            <a:ext uri="{FF2B5EF4-FFF2-40B4-BE49-F238E27FC236}">
              <a16:creationId xmlns:a16="http://schemas.microsoft.com/office/drawing/2014/main" xmlns="" id="{00000000-0008-0000-0400-00008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2" name="4 CuadroTexto">
          <a:extLst>
            <a:ext uri="{FF2B5EF4-FFF2-40B4-BE49-F238E27FC236}">
              <a16:creationId xmlns:a16="http://schemas.microsoft.com/office/drawing/2014/main" xmlns="" id="{00000000-0008-0000-0400-00008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3" name="5 CuadroTexto">
          <a:extLst>
            <a:ext uri="{FF2B5EF4-FFF2-40B4-BE49-F238E27FC236}">
              <a16:creationId xmlns:a16="http://schemas.microsoft.com/office/drawing/2014/main" xmlns="" id="{00000000-0008-0000-0400-00008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4" name="6 CuadroTexto">
          <a:extLst>
            <a:ext uri="{FF2B5EF4-FFF2-40B4-BE49-F238E27FC236}">
              <a16:creationId xmlns:a16="http://schemas.microsoft.com/office/drawing/2014/main" xmlns="" id="{00000000-0008-0000-0400-00008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5" name="1 CuadroTexto">
          <a:extLst>
            <a:ext uri="{FF2B5EF4-FFF2-40B4-BE49-F238E27FC236}">
              <a16:creationId xmlns:a16="http://schemas.microsoft.com/office/drawing/2014/main" xmlns="" id="{00000000-0008-0000-0400-00008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6" name="2 CuadroTexto">
          <a:extLst>
            <a:ext uri="{FF2B5EF4-FFF2-40B4-BE49-F238E27FC236}">
              <a16:creationId xmlns:a16="http://schemas.microsoft.com/office/drawing/2014/main" xmlns="" id="{00000000-0008-0000-0400-00008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7" name="3 CuadroTexto">
          <a:extLst>
            <a:ext uri="{FF2B5EF4-FFF2-40B4-BE49-F238E27FC236}">
              <a16:creationId xmlns:a16="http://schemas.microsoft.com/office/drawing/2014/main" xmlns="" id="{00000000-0008-0000-0400-00008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8" name="4 CuadroTexto">
          <a:extLst>
            <a:ext uri="{FF2B5EF4-FFF2-40B4-BE49-F238E27FC236}">
              <a16:creationId xmlns:a16="http://schemas.microsoft.com/office/drawing/2014/main" xmlns="" id="{00000000-0008-0000-0400-00008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9" name="5 CuadroTexto">
          <a:extLst>
            <a:ext uri="{FF2B5EF4-FFF2-40B4-BE49-F238E27FC236}">
              <a16:creationId xmlns:a16="http://schemas.microsoft.com/office/drawing/2014/main" xmlns="" id="{00000000-0008-0000-0400-00008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0" name="6 CuadroTexto">
          <a:extLst>
            <a:ext uri="{FF2B5EF4-FFF2-40B4-BE49-F238E27FC236}">
              <a16:creationId xmlns:a16="http://schemas.microsoft.com/office/drawing/2014/main" xmlns="" id="{00000000-0008-0000-0400-00008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1" name="1 CuadroTexto">
          <a:extLst>
            <a:ext uri="{FF2B5EF4-FFF2-40B4-BE49-F238E27FC236}">
              <a16:creationId xmlns:a16="http://schemas.microsoft.com/office/drawing/2014/main" xmlns="" id="{00000000-0008-0000-0400-00008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2" name="2 CuadroTexto">
          <a:extLst>
            <a:ext uri="{FF2B5EF4-FFF2-40B4-BE49-F238E27FC236}">
              <a16:creationId xmlns:a16="http://schemas.microsoft.com/office/drawing/2014/main" xmlns="" id="{00000000-0008-0000-0400-00008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3" name="3 CuadroTexto">
          <a:extLst>
            <a:ext uri="{FF2B5EF4-FFF2-40B4-BE49-F238E27FC236}">
              <a16:creationId xmlns:a16="http://schemas.microsoft.com/office/drawing/2014/main" xmlns="" id="{00000000-0008-0000-0400-00008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4" name="4 CuadroTexto">
          <a:extLst>
            <a:ext uri="{FF2B5EF4-FFF2-40B4-BE49-F238E27FC236}">
              <a16:creationId xmlns:a16="http://schemas.microsoft.com/office/drawing/2014/main" xmlns="" id="{00000000-0008-0000-0400-00009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5" name="5 CuadroTexto">
          <a:extLst>
            <a:ext uri="{FF2B5EF4-FFF2-40B4-BE49-F238E27FC236}">
              <a16:creationId xmlns:a16="http://schemas.microsoft.com/office/drawing/2014/main" xmlns="" id="{00000000-0008-0000-0400-00009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6" name="6 CuadroTexto">
          <a:extLst>
            <a:ext uri="{FF2B5EF4-FFF2-40B4-BE49-F238E27FC236}">
              <a16:creationId xmlns:a16="http://schemas.microsoft.com/office/drawing/2014/main" xmlns="" id="{00000000-0008-0000-0400-00009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twoCellAnchor editAs="oneCell">
    <xdr:from>
      <xdr:col>1</xdr:col>
      <xdr:colOff>367393</xdr:colOff>
      <xdr:row>0</xdr:row>
      <xdr:rowOff>462643</xdr:rowOff>
    </xdr:from>
    <xdr:to>
      <xdr:col>1</xdr:col>
      <xdr:colOff>1928638</xdr:colOff>
      <xdr:row>3</xdr:row>
      <xdr:rowOff>194062</xdr:rowOff>
    </xdr:to>
    <xdr:pic>
      <xdr:nvPicPr>
        <xdr:cNvPr id="147" name="Imagen 146">
          <a:extLst>
            <a:ext uri="{FF2B5EF4-FFF2-40B4-BE49-F238E27FC236}">
              <a16:creationId xmlns:a16="http://schemas.microsoft.com/office/drawing/2014/main" xmlns="" id="{00000000-0008-0000-0400-000093000000}"/>
            </a:ext>
          </a:extLst>
        </xdr:cNvPr>
        <xdr:cNvPicPr>
          <a:picLocks noChangeAspect="1"/>
        </xdr:cNvPicPr>
      </xdr:nvPicPr>
      <xdr:blipFill>
        <a:blip xmlns:r="http://schemas.openxmlformats.org/officeDocument/2006/relationships" r:embed="rId1"/>
        <a:stretch>
          <a:fillRect/>
        </a:stretch>
      </xdr:blipFill>
      <xdr:spPr>
        <a:xfrm>
          <a:off x="639536" y="462643"/>
          <a:ext cx="1561245" cy="6049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266700</xdr:colOff>
      <xdr:row>27</xdr:row>
      <xdr:rowOff>0</xdr:rowOff>
    </xdr:from>
    <xdr:ext cx="184731" cy="264560"/>
    <xdr:sp macro="" textlink="">
      <xdr:nvSpPr>
        <xdr:cNvPr id="2" name="2 CuadroTexto">
          <a:extLst>
            <a:ext uri="{FF2B5EF4-FFF2-40B4-BE49-F238E27FC236}">
              <a16:creationId xmlns:a16="http://schemas.microsoft.com/office/drawing/2014/main" xmlns="" id="{00000000-0008-0000-0500-000002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3" name="3 CuadroTexto">
          <a:extLst>
            <a:ext uri="{FF2B5EF4-FFF2-40B4-BE49-F238E27FC236}">
              <a16:creationId xmlns:a16="http://schemas.microsoft.com/office/drawing/2014/main" xmlns="" id="{00000000-0008-0000-0500-000003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4" name="4 CuadroTexto">
          <a:extLst>
            <a:ext uri="{FF2B5EF4-FFF2-40B4-BE49-F238E27FC236}">
              <a16:creationId xmlns:a16="http://schemas.microsoft.com/office/drawing/2014/main" xmlns="" id="{00000000-0008-0000-0500-000004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5" name="5 CuadroTexto">
          <a:extLst>
            <a:ext uri="{FF2B5EF4-FFF2-40B4-BE49-F238E27FC236}">
              <a16:creationId xmlns:a16="http://schemas.microsoft.com/office/drawing/2014/main" xmlns="" id="{00000000-0008-0000-0500-000005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6" name="6 CuadroTexto">
          <a:extLst>
            <a:ext uri="{FF2B5EF4-FFF2-40B4-BE49-F238E27FC236}">
              <a16:creationId xmlns:a16="http://schemas.microsoft.com/office/drawing/2014/main" xmlns="" id="{00000000-0008-0000-0500-000006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7" name="1 CuadroTexto">
          <a:extLst>
            <a:ext uri="{FF2B5EF4-FFF2-40B4-BE49-F238E27FC236}">
              <a16:creationId xmlns:a16="http://schemas.microsoft.com/office/drawing/2014/main" xmlns="" id="{00000000-0008-0000-0500-000007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8" name="2 CuadroTexto">
          <a:extLst>
            <a:ext uri="{FF2B5EF4-FFF2-40B4-BE49-F238E27FC236}">
              <a16:creationId xmlns:a16="http://schemas.microsoft.com/office/drawing/2014/main" xmlns="" id="{00000000-0008-0000-0500-000008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9" name="3 CuadroTexto">
          <a:extLst>
            <a:ext uri="{FF2B5EF4-FFF2-40B4-BE49-F238E27FC236}">
              <a16:creationId xmlns:a16="http://schemas.microsoft.com/office/drawing/2014/main" xmlns="" id="{00000000-0008-0000-0500-000009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10" name="4 CuadroTexto">
          <a:extLst>
            <a:ext uri="{FF2B5EF4-FFF2-40B4-BE49-F238E27FC236}">
              <a16:creationId xmlns:a16="http://schemas.microsoft.com/office/drawing/2014/main" xmlns="" id="{00000000-0008-0000-0500-00000A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11" name="5 CuadroTexto">
          <a:extLst>
            <a:ext uri="{FF2B5EF4-FFF2-40B4-BE49-F238E27FC236}">
              <a16:creationId xmlns:a16="http://schemas.microsoft.com/office/drawing/2014/main" xmlns="" id="{00000000-0008-0000-0500-00000B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12" name="6 CuadroTexto">
          <a:extLst>
            <a:ext uri="{FF2B5EF4-FFF2-40B4-BE49-F238E27FC236}">
              <a16:creationId xmlns:a16="http://schemas.microsoft.com/office/drawing/2014/main" xmlns="" id="{00000000-0008-0000-0500-00000C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13" name="2 CuadroTexto">
          <a:extLst>
            <a:ext uri="{FF2B5EF4-FFF2-40B4-BE49-F238E27FC236}">
              <a16:creationId xmlns:a16="http://schemas.microsoft.com/office/drawing/2014/main" xmlns="" id="{00000000-0008-0000-0500-00000D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14" name="3 CuadroTexto">
          <a:extLst>
            <a:ext uri="{FF2B5EF4-FFF2-40B4-BE49-F238E27FC236}">
              <a16:creationId xmlns:a16="http://schemas.microsoft.com/office/drawing/2014/main" xmlns="" id="{00000000-0008-0000-0500-00000E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15" name="4 CuadroTexto">
          <a:extLst>
            <a:ext uri="{FF2B5EF4-FFF2-40B4-BE49-F238E27FC236}">
              <a16:creationId xmlns:a16="http://schemas.microsoft.com/office/drawing/2014/main" xmlns="" id="{00000000-0008-0000-0500-00000F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16" name="5 CuadroTexto">
          <a:extLst>
            <a:ext uri="{FF2B5EF4-FFF2-40B4-BE49-F238E27FC236}">
              <a16:creationId xmlns:a16="http://schemas.microsoft.com/office/drawing/2014/main" xmlns="" id="{00000000-0008-0000-0500-000010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17" name="6 CuadroTexto">
          <a:extLst>
            <a:ext uri="{FF2B5EF4-FFF2-40B4-BE49-F238E27FC236}">
              <a16:creationId xmlns:a16="http://schemas.microsoft.com/office/drawing/2014/main" xmlns="" id="{00000000-0008-0000-0500-000011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18" name="1 CuadroTexto">
          <a:extLst>
            <a:ext uri="{FF2B5EF4-FFF2-40B4-BE49-F238E27FC236}">
              <a16:creationId xmlns:a16="http://schemas.microsoft.com/office/drawing/2014/main" xmlns="" id="{00000000-0008-0000-0500-000012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19" name="2 CuadroTexto">
          <a:extLst>
            <a:ext uri="{FF2B5EF4-FFF2-40B4-BE49-F238E27FC236}">
              <a16:creationId xmlns:a16="http://schemas.microsoft.com/office/drawing/2014/main" xmlns="" id="{00000000-0008-0000-0500-000013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20" name="3 CuadroTexto">
          <a:extLst>
            <a:ext uri="{FF2B5EF4-FFF2-40B4-BE49-F238E27FC236}">
              <a16:creationId xmlns:a16="http://schemas.microsoft.com/office/drawing/2014/main" xmlns="" id="{00000000-0008-0000-0500-000014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21" name="4 CuadroTexto">
          <a:extLst>
            <a:ext uri="{FF2B5EF4-FFF2-40B4-BE49-F238E27FC236}">
              <a16:creationId xmlns:a16="http://schemas.microsoft.com/office/drawing/2014/main" xmlns="" id="{00000000-0008-0000-0500-000015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22" name="5 CuadroTexto">
          <a:extLst>
            <a:ext uri="{FF2B5EF4-FFF2-40B4-BE49-F238E27FC236}">
              <a16:creationId xmlns:a16="http://schemas.microsoft.com/office/drawing/2014/main" xmlns="" id="{00000000-0008-0000-0500-000016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23" name="6 CuadroTexto">
          <a:extLst>
            <a:ext uri="{FF2B5EF4-FFF2-40B4-BE49-F238E27FC236}">
              <a16:creationId xmlns:a16="http://schemas.microsoft.com/office/drawing/2014/main" xmlns="" id="{00000000-0008-0000-0500-000017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24" name="2 CuadroTexto">
          <a:extLst>
            <a:ext uri="{FF2B5EF4-FFF2-40B4-BE49-F238E27FC236}">
              <a16:creationId xmlns:a16="http://schemas.microsoft.com/office/drawing/2014/main" xmlns="" id="{00000000-0008-0000-0500-000018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25" name="3 CuadroTexto">
          <a:extLst>
            <a:ext uri="{FF2B5EF4-FFF2-40B4-BE49-F238E27FC236}">
              <a16:creationId xmlns:a16="http://schemas.microsoft.com/office/drawing/2014/main" xmlns="" id="{00000000-0008-0000-0500-000019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26" name="4 CuadroTexto">
          <a:extLst>
            <a:ext uri="{FF2B5EF4-FFF2-40B4-BE49-F238E27FC236}">
              <a16:creationId xmlns:a16="http://schemas.microsoft.com/office/drawing/2014/main" xmlns="" id="{00000000-0008-0000-0500-00001A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27" name="5 CuadroTexto">
          <a:extLst>
            <a:ext uri="{FF2B5EF4-FFF2-40B4-BE49-F238E27FC236}">
              <a16:creationId xmlns:a16="http://schemas.microsoft.com/office/drawing/2014/main" xmlns="" id="{00000000-0008-0000-0500-00001B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28" name="6 CuadroTexto">
          <a:extLst>
            <a:ext uri="{FF2B5EF4-FFF2-40B4-BE49-F238E27FC236}">
              <a16:creationId xmlns:a16="http://schemas.microsoft.com/office/drawing/2014/main" xmlns="" id="{00000000-0008-0000-0500-00001C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29" name="1 CuadroTexto">
          <a:extLst>
            <a:ext uri="{FF2B5EF4-FFF2-40B4-BE49-F238E27FC236}">
              <a16:creationId xmlns:a16="http://schemas.microsoft.com/office/drawing/2014/main" xmlns="" id="{00000000-0008-0000-0500-00001D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30" name="2 CuadroTexto">
          <a:extLst>
            <a:ext uri="{FF2B5EF4-FFF2-40B4-BE49-F238E27FC236}">
              <a16:creationId xmlns:a16="http://schemas.microsoft.com/office/drawing/2014/main" xmlns="" id="{00000000-0008-0000-0500-00001E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31" name="3 CuadroTexto">
          <a:extLst>
            <a:ext uri="{FF2B5EF4-FFF2-40B4-BE49-F238E27FC236}">
              <a16:creationId xmlns:a16="http://schemas.microsoft.com/office/drawing/2014/main" xmlns="" id="{00000000-0008-0000-0500-00001F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32" name="4 CuadroTexto">
          <a:extLst>
            <a:ext uri="{FF2B5EF4-FFF2-40B4-BE49-F238E27FC236}">
              <a16:creationId xmlns:a16="http://schemas.microsoft.com/office/drawing/2014/main" xmlns="" id="{00000000-0008-0000-0500-000020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33" name="5 CuadroTexto">
          <a:extLst>
            <a:ext uri="{FF2B5EF4-FFF2-40B4-BE49-F238E27FC236}">
              <a16:creationId xmlns:a16="http://schemas.microsoft.com/office/drawing/2014/main" xmlns="" id="{00000000-0008-0000-0500-000021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34" name="6 CuadroTexto">
          <a:extLst>
            <a:ext uri="{FF2B5EF4-FFF2-40B4-BE49-F238E27FC236}">
              <a16:creationId xmlns:a16="http://schemas.microsoft.com/office/drawing/2014/main" xmlns="" id="{00000000-0008-0000-0500-000022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36" name="2 CuadroTexto">
          <a:extLst>
            <a:ext uri="{FF2B5EF4-FFF2-40B4-BE49-F238E27FC236}">
              <a16:creationId xmlns:a16="http://schemas.microsoft.com/office/drawing/2014/main" xmlns="" id="{00000000-0008-0000-0500-000024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37" name="3 CuadroTexto">
          <a:extLst>
            <a:ext uri="{FF2B5EF4-FFF2-40B4-BE49-F238E27FC236}">
              <a16:creationId xmlns:a16="http://schemas.microsoft.com/office/drawing/2014/main" xmlns="" id="{00000000-0008-0000-0500-000025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38" name="4 CuadroTexto">
          <a:extLst>
            <a:ext uri="{FF2B5EF4-FFF2-40B4-BE49-F238E27FC236}">
              <a16:creationId xmlns:a16="http://schemas.microsoft.com/office/drawing/2014/main" xmlns="" id="{00000000-0008-0000-0500-000026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39" name="5 CuadroTexto">
          <a:extLst>
            <a:ext uri="{FF2B5EF4-FFF2-40B4-BE49-F238E27FC236}">
              <a16:creationId xmlns:a16="http://schemas.microsoft.com/office/drawing/2014/main" xmlns="" id="{00000000-0008-0000-0500-000027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40" name="6 CuadroTexto">
          <a:extLst>
            <a:ext uri="{FF2B5EF4-FFF2-40B4-BE49-F238E27FC236}">
              <a16:creationId xmlns:a16="http://schemas.microsoft.com/office/drawing/2014/main" xmlns="" id="{00000000-0008-0000-0500-000028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41" name="1 CuadroTexto">
          <a:extLst>
            <a:ext uri="{FF2B5EF4-FFF2-40B4-BE49-F238E27FC236}">
              <a16:creationId xmlns:a16="http://schemas.microsoft.com/office/drawing/2014/main" xmlns="" id="{00000000-0008-0000-0500-000029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42" name="2 CuadroTexto">
          <a:extLst>
            <a:ext uri="{FF2B5EF4-FFF2-40B4-BE49-F238E27FC236}">
              <a16:creationId xmlns:a16="http://schemas.microsoft.com/office/drawing/2014/main" xmlns="" id="{00000000-0008-0000-0500-00002A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43" name="3 CuadroTexto">
          <a:extLst>
            <a:ext uri="{FF2B5EF4-FFF2-40B4-BE49-F238E27FC236}">
              <a16:creationId xmlns:a16="http://schemas.microsoft.com/office/drawing/2014/main" xmlns="" id="{00000000-0008-0000-0500-00002B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44" name="4 CuadroTexto">
          <a:extLst>
            <a:ext uri="{FF2B5EF4-FFF2-40B4-BE49-F238E27FC236}">
              <a16:creationId xmlns:a16="http://schemas.microsoft.com/office/drawing/2014/main" xmlns="" id="{00000000-0008-0000-0500-00002C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45" name="5 CuadroTexto">
          <a:extLst>
            <a:ext uri="{FF2B5EF4-FFF2-40B4-BE49-F238E27FC236}">
              <a16:creationId xmlns:a16="http://schemas.microsoft.com/office/drawing/2014/main" xmlns="" id="{00000000-0008-0000-0500-00002D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46" name="6 CuadroTexto">
          <a:extLst>
            <a:ext uri="{FF2B5EF4-FFF2-40B4-BE49-F238E27FC236}">
              <a16:creationId xmlns:a16="http://schemas.microsoft.com/office/drawing/2014/main" xmlns="" id="{00000000-0008-0000-0500-00002E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47" name="2 CuadroTexto">
          <a:extLst>
            <a:ext uri="{FF2B5EF4-FFF2-40B4-BE49-F238E27FC236}">
              <a16:creationId xmlns:a16="http://schemas.microsoft.com/office/drawing/2014/main" xmlns="" id="{00000000-0008-0000-0500-00002F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48" name="3 CuadroTexto">
          <a:extLst>
            <a:ext uri="{FF2B5EF4-FFF2-40B4-BE49-F238E27FC236}">
              <a16:creationId xmlns:a16="http://schemas.microsoft.com/office/drawing/2014/main" xmlns="" id="{00000000-0008-0000-0500-000030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49" name="4 CuadroTexto">
          <a:extLst>
            <a:ext uri="{FF2B5EF4-FFF2-40B4-BE49-F238E27FC236}">
              <a16:creationId xmlns:a16="http://schemas.microsoft.com/office/drawing/2014/main" xmlns="" id="{00000000-0008-0000-0500-000031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0" name="5 CuadroTexto">
          <a:extLst>
            <a:ext uri="{FF2B5EF4-FFF2-40B4-BE49-F238E27FC236}">
              <a16:creationId xmlns:a16="http://schemas.microsoft.com/office/drawing/2014/main" xmlns="" id="{00000000-0008-0000-0500-000032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1" name="6 CuadroTexto">
          <a:extLst>
            <a:ext uri="{FF2B5EF4-FFF2-40B4-BE49-F238E27FC236}">
              <a16:creationId xmlns:a16="http://schemas.microsoft.com/office/drawing/2014/main" xmlns="" id="{00000000-0008-0000-0500-000033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2" name="1 CuadroTexto">
          <a:extLst>
            <a:ext uri="{FF2B5EF4-FFF2-40B4-BE49-F238E27FC236}">
              <a16:creationId xmlns:a16="http://schemas.microsoft.com/office/drawing/2014/main" xmlns="" id="{00000000-0008-0000-0500-000034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3" name="2 CuadroTexto">
          <a:extLst>
            <a:ext uri="{FF2B5EF4-FFF2-40B4-BE49-F238E27FC236}">
              <a16:creationId xmlns:a16="http://schemas.microsoft.com/office/drawing/2014/main" xmlns="" id="{00000000-0008-0000-0500-000035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4" name="3 CuadroTexto">
          <a:extLst>
            <a:ext uri="{FF2B5EF4-FFF2-40B4-BE49-F238E27FC236}">
              <a16:creationId xmlns:a16="http://schemas.microsoft.com/office/drawing/2014/main" xmlns="" id="{00000000-0008-0000-0500-000036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5" name="4 CuadroTexto">
          <a:extLst>
            <a:ext uri="{FF2B5EF4-FFF2-40B4-BE49-F238E27FC236}">
              <a16:creationId xmlns:a16="http://schemas.microsoft.com/office/drawing/2014/main" xmlns="" id="{00000000-0008-0000-0500-000037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6" name="5 CuadroTexto">
          <a:extLst>
            <a:ext uri="{FF2B5EF4-FFF2-40B4-BE49-F238E27FC236}">
              <a16:creationId xmlns:a16="http://schemas.microsoft.com/office/drawing/2014/main" xmlns="" id="{00000000-0008-0000-0500-000038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7" name="6 CuadroTexto">
          <a:extLst>
            <a:ext uri="{FF2B5EF4-FFF2-40B4-BE49-F238E27FC236}">
              <a16:creationId xmlns:a16="http://schemas.microsoft.com/office/drawing/2014/main" xmlns="" id="{00000000-0008-0000-0500-000039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8" name="2 CuadroTexto">
          <a:extLst>
            <a:ext uri="{FF2B5EF4-FFF2-40B4-BE49-F238E27FC236}">
              <a16:creationId xmlns:a16="http://schemas.microsoft.com/office/drawing/2014/main" xmlns="" id="{00000000-0008-0000-0500-00003A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9" name="3 CuadroTexto">
          <a:extLst>
            <a:ext uri="{FF2B5EF4-FFF2-40B4-BE49-F238E27FC236}">
              <a16:creationId xmlns:a16="http://schemas.microsoft.com/office/drawing/2014/main" xmlns="" id="{00000000-0008-0000-0500-00003B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0" name="4 CuadroTexto">
          <a:extLst>
            <a:ext uri="{FF2B5EF4-FFF2-40B4-BE49-F238E27FC236}">
              <a16:creationId xmlns:a16="http://schemas.microsoft.com/office/drawing/2014/main" xmlns="" id="{00000000-0008-0000-0500-00003C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1" name="5 CuadroTexto">
          <a:extLst>
            <a:ext uri="{FF2B5EF4-FFF2-40B4-BE49-F238E27FC236}">
              <a16:creationId xmlns:a16="http://schemas.microsoft.com/office/drawing/2014/main" xmlns="" id="{00000000-0008-0000-0500-00003D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2" name="6 CuadroTexto">
          <a:extLst>
            <a:ext uri="{FF2B5EF4-FFF2-40B4-BE49-F238E27FC236}">
              <a16:creationId xmlns:a16="http://schemas.microsoft.com/office/drawing/2014/main" xmlns="" id="{00000000-0008-0000-0500-00003E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3" name="1 CuadroTexto">
          <a:extLst>
            <a:ext uri="{FF2B5EF4-FFF2-40B4-BE49-F238E27FC236}">
              <a16:creationId xmlns:a16="http://schemas.microsoft.com/office/drawing/2014/main" xmlns="" id="{00000000-0008-0000-0500-00003F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4" name="2 CuadroTexto">
          <a:extLst>
            <a:ext uri="{FF2B5EF4-FFF2-40B4-BE49-F238E27FC236}">
              <a16:creationId xmlns:a16="http://schemas.microsoft.com/office/drawing/2014/main" xmlns="" id="{00000000-0008-0000-0500-000040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5" name="3 CuadroTexto">
          <a:extLst>
            <a:ext uri="{FF2B5EF4-FFF2-40B4-BE49-F238E27FC236}">
              <a16:creationId xmlns:a16="http://schemas.microsoft.com/office/drawing/2014/main" xmlns="" id="{00000000-0008-0000-0500-000041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6" name="4 CuadroTexto">
          <a:extLst>
            <a:ext uri="{FF2B5EF4-FFF2-40B4-BE49-F238E27FC236}">
              <a16:creationId xmlns:a16="http://schemas.microsoft.com/office/drawing/2014/main" xmlns="" id="{00000000-0008-0000-0500-000042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7" name="5 CuadroTexto">
          <a:extLst>
            <a:ext uri="{FF2B5EF4-FFF2-40B4-BE49-F238E27FC236}">
              <a16:creationId xmlns:a16="http://schemas.microsoft.com/office/drawing/2014/main" xmlns="" id="{00000000-0008-0000-0500-000043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8" name="6 CuadroTexto">
          <a:extLst>
            <a:ext uri="{FF2B5EF4-FFF2-40B4-BE49-F238E27FC236}">
              <a16:creationId xmlns:a16="http://schemas.microsoft.com/office/drawing/2014/main" xmlns="" id="{00000000-0008-0000-0500-000044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69" name="2 CuadroTexto">
          <a:extLst>
            <a:ext uri="{FF2B5EF4-FFF2-40B4-BE49-F238E27FC236}">
              <a16:creationId xmlns:a16="http://schemas.microsoft.com/office/drawing/2014/main" xmlns="" id="{00000000-0008-0000-0500-000045000000}"/>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0" name="3 CuadroTexto">
          <a:extLst>
            <a:ext uri="{FF2B5EF4-FFF2-40B4-BE49-F238E27FC236}">
              <a16:creationId xmlns:a16="http://schemas.microsoft.com/office/drawing/2014/main" xmlns="" id="{00000000-0008-0000-0500-000046000000}"/>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1" name="4 CuadroTexto">
          <a:extLst>
            <a:ext uri="{FF2B5EF4-FFF2-40B4-BE49-F238E27FC236}">
              <a16:creationId xmlns:a16="http://schemas.microsoft.com/office/drawing/2014/main" xmlns="" id="{00000000-0008-0000-0500-000047000000}"/>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2" name="5 CuadroTexto">
          <a:extLst>
            <a:ext uri="{FF2B5EF4-FFF2-40B4-BE49-F238E27FC236}">
              <a16:creationId xmlns:a16="http://schemas.microsoft.com/office/drawing/2014/main" xmlns="" id="{00000000-0008-0000-0500-000048000000}"/>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3" name="6 CuadroTexto">
          <a:extLst>
            <a:ext uri="{FF2B5EF4-FFF2-40B4-BE49-F238E27FC236}">
              <a16:creationId xmlns:a16="http://schemas.microsoft.com/office/drawing/2014/main" xmlns="" id="{00000000-0008-0000-0500-000049000000}"/>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4" name="1 CuadroTexto">
          <a:extLst>
            <a:ext uri="{FF2B5EF4-FFF2-40B4-BE49-F238E27FC236}">
              <a16:creationId xmlns:a16="http://schemas.microsoft.com/office/drawing/2014/main" xmlns="" id="{00000000-0008-0000-0500-00004A000000}"/>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5" name="2 CuadroTexto">
          <a:extLst>
            <a:ext uri="{FF2B5EF4-FFF2-40B4-BE49-F238E27FC236}">
              <a16:creationId xmlns:a16="http://schemas.microsoft.com/office/drawing/2014/main" xmlns="" id="{00000000-0008-0000-0500-00004B000000}"/>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6" name="3 CuadroTexto">
          <a:extLst>
            <a:ext uri="{FF2B5EF4-FFF2-40B4-BE49-F238E27FC236}">
              <a16:creationId xmlns:a16="http://schemas.microsoft.com/office/drawing/2014/main" xmlns="" id="{00000000-0008-0000-0500-00004C000000}"/>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7" name="4 CuadroTexto">
          <a:extLst>
            <a:ext uri="{FF2B5EF4-FFF2-40B4-BE49-F238E27FC236}">
              <a16:creationId xmlns:a16="http://schemas.microsoft.com/office/drawing/2014/main" xmlns="" id="{00000000-0008-0000-0500-00004D000000}"/>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8" name="5 CuadroTexto">
          <a:extLst>
            <a:ext uri="{FF2B5EF4-FFF2-40B4-BE49-F238E27FC236}">
              <a16:creationId xmlns:a16="http://schemas.microsoft.com/office/drawing/2014/main" xmlns="" id="{00000000-0008-0000-0500-00004E000000}"/>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9" name="6 CuadroTexto">
          <a:extLst>
            <a:ext uri="{FF2B5EF4-FFF2-40B4-BE49-F238E27FC236}">
              <a16:creationId xmlns:a16="http://schemas.microsoft.com/office/drawing/2014/main" xmlns="" id="{00000000-0008-0000-0500-00004F000000}"/>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0" name="2 CuadroTexto">
          <a:extLst>
            <a:ext uri="{FF2B5EF4-FFF2-40B4-BE49-F238E27FC236}">
              <a16:creationId xmlns:a16="http://schemas.microsoft.com/office/drawing/2014/main" xmlns="" id="{00000000-0008-0000-0500-000050000000}"/>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1" name="3 CuadroTexto">
          <a:extLst>
            <a:ext uri="{FF2B5EF4-FFF2-40B4-BE49-F238E27FC236}">
              <a16:creationId xmlns:a16="http://schemas.microsoft.com/office/drawing/2014/main" xmlns="" id="{00000000-0008-0000-0500-000051000000}"/>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2" name="4 CuadroTexto">
          <a:extLst>
            <a:ext uri="{FF2B5EF4-FFF2-40B4-BE49-F238E27FC236}">
              <a16:creationId xmlns:a16="http://schemas.microsoft.com/office/drawing/2014/main" xmlns="" id="{00000000-0008-0000-0500-000052000000}"/>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3" name="5 CuadroTexto">
          <a:extLst>
            <a:ext uri="{FF2B5EF4-FFF2-40B4-BE49-F238E27FC236}">
              <a16:creationId xmlns:a16="http://schemas.microsoft.com/office/drawing/2014/main" xmlns="" id="{00000000-0008-0000-0500-000053000000}"/>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4" name="6 CuadroTexto">
          <a:extLst>
            <a:ext uri="{FF2B5EF4-FFF2-40B4-BE49-F238E27FC236}">
              <a16:creationId xmlns:a16="http://schemas.microsoft.com/office/drawing/2014/main" xmlns="" id="{00000000-0008-0000-0500-000054000000}"/>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5" name="1 CuadroTexto">
          <a:extLst>
            <a:ext uri="{FF2B5EF4-FFF2-40B4-BE49-F238E27FC236}">
              <a16:creationId xmlns:a16="http://schemas.microsoft.com/office/drawing/2014/main" xmlns="" id="{00000000-0008-0000-0500-000055000000}"/>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6" name="2 CuadroTexto">
          <a:extLst>
            <a:ext uri="{FF2B5EF4-FFF2-40B4-BE49-F238E27FC236}">
              <a16:creationId xmlns:a16="http://schemas.microsoft.com/office/drawing/2014/main" xmlns="" id="{00000000-0008-0000-0500-000056000000}"/>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7" name="3 CuadroTexto">
          <a:extLst>
            <a:ext uri="{FF2B5EF4-FFF2-40B4-BE49-F238E27FC236}">
              <a16:creationId xmlns:a16="http://schemas.microsoft.com/office/drawing/2014/main" xmlns="" id="{00000000-0008-0000-0500-000057000000}"/>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8" name="4 CuadroTexto">
          <a:extLst>
            <a:ext uri="{FF2B5EF4-FFF2-40B4-BE49-F238E27FC236}">
              <a16:creationId xmlns:a16="http://schemas.microsoft.com/office/drawing/2014/main" xmlns="" id="{00000000-0008-0000-0500-000058000000}"/>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9" name="5 CuadroTexto">
          <a:extLst>
            <a:ext uri="{FF2B5EF4-FFF2-40B4-BE49-F238E27FC236}">
              <a16:creationId xmlns:a16="http://schemas.microsoft.com/office/drawing/2014/main" xmlns="" id="{00000000-0008-0000-0500-000059000000}"/>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90" name="6 CuadroTexto">
          <a:extLst>
            <a:ext uri="{FF2B5EF4-FFF2-40B4-BE49-F238E27FC236}">
              <a16:creationId xmlns:a16="http://schemas.microsoft.com/office/drawing/2014/main" xmlns="" id="{00000000-0008-0000-0500-00005A000000}"/>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twoCellAnchor editAs="oneCell">
    <xdr:from>
      <xdr:col>0</xdr:col>
      <xdr:colOff>95250</xdr:colOff>
      <xdr:row>0</xdr:row>
      <xdr:rowOff>299357</xdr:rowOff>
    </xdr:from>
    <xdr:to>
      <xdr:col>1</xdr:col>
      <xdr:colOff>1316316</xdr:colOff>
      <xdr:row>3</xdr:row>
      <xdr:rowOff>115141</xdr:rowOff>
    </xdr:to>
    <xdr:pic>
      <xdr:nvPicPr>
        <xdr:cNvPr id="91" name="Imagen 90">
          <a:extLst>
            <a:ext uri="{FF2B5EF4-FFF2-40B4-BE49-F238E27FC236}">
              <a16:creationId xmlns:a16="http://schemas.microsoft.com/office/drawing/2014/main" xmlns="" id="{00000000-0008-0000-0500-00005B000000}"/>
            </a:ext>
          </a:extLst>
        </xdr:cNvPr>
        <xdr:cNvPicPr>
          <a:picLocks noChangeAspect="1"/>
        </xdr:cNvPicPr>
      </xdr:nvPicPr>
      <xdr:blipFill>
        <a:blip xmlns:r="http://schemas.openxmlformats.org/officeDocument/2006/relationships" r:embed="rId1"/>
        <a:stretch>
          <a:fillRect/>
        </a:stretch>
      </xdr:blipFill>
      <xdr:spPr>
        <a:xfrm>
          <a:off x="95250" y="299357"/>
          <a:ext cx="1561245" cy="6049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D14"/>
  <sheetViews>
    <sheetView zoomScaleNormal="100" workbookViewId="0">
      <selection activeCell="A2" sqref="A2:D2"/>
    </sheetView>
  </sheetViews>
  <sheetFormatPr baseColWidth="10" defaultRowHeight="15" x14ac:dyDescent="0.25"/>
  <cols>
    <col min="1" max="1" width="33.42578125" bestFit="1" customWidth="1"/>
    <col min="2" max="2" width="15.7109375" customWidth="1"/>
    <col min="3" max="3" width="21.7109375" customWidth="1"/>
    <col min="4" max="4" width="16.5703125" customWidth="1"/>
  </cols>
  <sheetData>
    <row r="1" spans="1:4" x14ac:dyDescent="0.25">
      <c r="A1" s="328" t="s">
        <v>408</v>
      </c>
      <c r="B1" s="328"/>
      <c r="C1" s="328"/>
      <c r="D1" s="328"/>
    </row>
    <row r="2" spans="1:4" ht="16.5" x14ac:dyDescent="0.3">
      <c r="A2" s="327" t="s">
        <v>190</v>
      </c>
      <c r="B2" s="327"/>
      <c r="C2" s="327"/>
      <c r="D2" s="327"/>
    </row>
    <row r="3" spans="1:4" ht="16.5" x14ac:dyDescent="0.3">
      <c r="A3" s="327" t="s">
        <v>189</v>
      </c>
      <c r="B3" s="327"/>
      <c r="C3" s="327"/>
      <c r="D3" s="327"/>
    </row>
    <row r="4" spans="1:4" ht="16.5" x14ac:dyDescent="0.3">
      <c r="A4" s="327" t="s">
        <v>191</v>
      </c>
      <c r="B4" s="327"/>
      <c r="C4" s="327"/>
      <c r="D4" s="327"/>
    </row>
    <row r="5" spans="1:4" ht="16.5" x14ac:dyDescent="0.3">
      <c r="A5" s="326" t="s">
        <v>181</v>
      </c>
      <c r="B5" s="326"/>
      <c r="C5" s="326"/>
      <c r="D5" s="326"/>
    </row>
    <row r="6" spans="1:4" ht="16.5" x14ac:dyDescent="0.3">
      <c r="A6" s="12" t="s">
        <v>175</v>
      </c>
      <c r="B6" s="12" t="s">
        <v>176</v>
      </c>
      <c r="C6" s="12" t="s">
        <v>177</v>
      </c>
      <c r="D6" s="12" t="s">
        <v>38</v>
      </c>
    </row>
    <row r="7" spans="1:4" ht="30.75" x14ac:dyDescent="0.3">
      <c r="A7" s="21" t="s">
        <v>355</v>
      </c>
      <c r="B7" s="22">
        <f>' En Tramite '!A21</f>
        <v>10</v>
      </c>
      <c r="C7" s="23">
        <f>' En Tramite '!E7</f>
        <v>243762136.82999998</v>
      </c>
      <c r="D7" s="13"/>
    </row>
    <row r="8" spans="1:4" ht="16.5" x14ac:dyDescent="0.3">
      <c r="A8" s="1" t="s">
        <v>178</v>
      </c>
      <c r="B8" s="18">
        <v>35</v>
      </c>
      <c r="C8" s="19">
        <f>'En ejecución'!F7</f>
        <v>1327249440.98</v>
      </c>
      <c r="D8" s="14">
        <f>'En ejecución'!K7</f>
        <v>729954164.58000004</v>
      </c>
    </row>
    <row r="9" spans="1:4" ht="16.5" x14ac:dyDescent="0.3">
      <c r="A9" s="1" t="s">
        <v>179</v>
      </c>
      <c r="B9" s="18">
        <v>20</v>
      </c>
      <c r="C9" s="20">
        <f>'proy cierre'!D6</f>
        <v>161015948.94</v>
      </c>
      <c r="D9" s="15">
        <f>'proy cierre'!H6</f>
        <v>29644272.481999997</v>
      </c>
    </row>
    <row r="10" spans="1:4" ht="16.5" x14ac:dyDescent="0.3">
      <c r="A10" s="1" t="s">
        <v>180</v>
      </c>
      <c r="B10" s="18">
        <v>18</v>
      </c>
      <c r="C10" s="20">
        <f>Legales!D7</f>
        <v>75726240.140000001</v>
      </c>
      <c r="D10" s="15"/>
    </row>
    <row r="11" spans="1:4" ht="16.5" x14ac:dyDescent="0.3">
      <c r="A11" s="17" t="s">
        <v>182</v>
      </c>
      <c r="B11" s="17">
        <f>SUM(B7:B10)</f>
        <v>83</v>
      </c>
      <c r="C11" s="83">
        <f>SUM(C7:C10)</f>
        <v>1807753766.8900001</v>
      </c>
      <c r="D11" s="83">
        <f>SUM(D7:D10)</f>
        <v>759598437.06200004</v>
      </c>
    </row>
    <row r="13" spans="1:4" x14ac:dyDescent="0.25">
      <c r="A13" s="16" t="s">
        <v>222</v>
      </c>
    </row>
    <row r="14" spans="1:4" x14ac:dyDescent="0.25">
      <c r="A14" s="16"/>
    </row>
  </sheetData>
  <sheetProtection formatCells="0" formatColumns="0" formatRows="0" insertColumns="0" insertRows="0" insertHyperlinks="0" deleteColumns="0" deleteRows="0" sort="0" autoFilter="0" pivotTables="0"/>
  <mergeCells count="5">
    <mergeCell ref="A5:D5"/>
    <mergeCell ref="A2:D2"/>
    <mergeCell ref="A3:D3"/>
    <mergeCell ref="A4:D4"/>
    <mergeCell ref="A1:D1"/>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sheetPr>
  <dimension ref="A1:F23"/>
  <sheetViews>
    <sheetView tabSelected="1" topLeftCell="A10" zoomScale="78" zoomScaleNormal="78" workbookViewId="0">
      <selection activeCell="F17" sqref="F17"/>
    </sheetView>
  </sheetViews>
  <sheetFormatPr baseColWidth="10" defaultRowHeight="15" x14ac:dyDescent="0.25"/>
  <cols>
    <col min="1" max="1" width="5" style="78" bestFit="1" customWidth="1"/>
    <col min="2" max="2" width="18.42578125" customWidth="1"/>
    <col min="3" max="3" width="19.42578125" customWidth="1"/>
    <col min="4" max="4" width="41.42578125" customWidth="1"/>
    <col min="5" max="5" width="23" customWidth="1"/>
    <col min="6" max="6" width="49" customWidth="1"/>
  </cols>
  <sheetData>
    <row r="1" spans="1:6" ht="32.25" customHeight="1" x14ac:dyDescent="0.25">
      <c r="A1" s="329" t="s">
        <v>408</v>
      </c>
      <c r="B1" s="329"/>
      <c r="C1" s="329"/>
      <c r="D1" s="329"/>
      <c r="E1" s="329"/>
      <c r="F1" s="329"/>
    </row>
    <row r="2" spans="1:6" ht="18.75" customHeight="1" x14ac:dyDescent="0.25">
      <c r="A2" s="330" t="s">
        <v>1</v>
      </c>
      <c r="B2" s="330"/>
      <c r="C2" s="330"/>
      <c r="D2" s="330"/>
      <c r="E2" s="330"/>
      <c r="F2" s="331"/>
    </row>
    <row r="3" spans="1:6" ht="15.75" customHeight="1" x14ac:dyDescent="0.25">
      <c r="A3" s="330" t="s">
        <v>9</v>
      </c>
      <c r="B3" s="330"/>
      <c r="C3" s="330"/>
      <c r="D3" s="330"/>
      <c r="E3" s="330"/>
      <c r="F3" s="330"/>
    </row>
    <row r="4" spans="1:6" ht="16.5" customHeight="1" x14ac:dyDescent="0.25">
      <c r="A4" s="332" t="s">
        <v>39</v>
      </c>
      <c r="B4" s="332"/>
      <c r="C4" s="332"/>
      <c r="D4" s="332"/>
      <c r="E4" s="332"/>
      <c r="F4" s="332"/>
    </row>
    <row r="5" spans="1:6" ht="21" customHeight="1" x14ac:dyDescent="0.25">
      <c r="A5" s="340"/>
      <c r="B5" s="341"/>
      <c r="C5" s="341"/>
      <c r="D5" s="341"/>
      <c r="E5" s="341"/>
      <c r="F5" s="341"/>
    </row>
    <row r="6" spans="1:6" ht="30" x14ac:dyDescent="0.25">
      <c r="A6" s="218" t="s">
        <v>2</v>
      </c>
      <c r="B6" s="218" t="s">
        <v>168</v>
      </c>
      <c r="C6" s="219" t="s">
        <v>3</v>
      </c>
      <c r="D6" s="220" t="s">
        <v>4</v>
      </c>
      <c r="E6" s="220" t="s">
        <v>167</v>
      </c>
      <c r="F6" s="219" t="s">
        <v>220</v>
      </c>
    </row>
    <row r="7" spans="1:6" ht="20.25" x14ac:dyDescent="0.25">
      <c r="A7" s="336" t="s">
        <v>5</v>
      </c>
      <c r="B7" s="337"/>
      <c r="C7" s="337"/>
      <c r="D7" s="337"/>
      <c r="E7" s="222">
        <f>SUM(E8+E11+E16+E18)</f>
        <v>243762136.82999998</v>
      </c>
      <c r="F7" s="221"/>
    </row>
    <row r="8" spans="1:6" ht="15.75" x14ac:dyDescent="0.25">
      <c r="A8" s="338" t="s">
        <v>0</v>
      </c>
      <c r="B8" s="339"/>
      <c r="C8" s="339"/>
      <c r="D8" s="339"/>
      <c r="E8" s="212">
        <f>SUM(E9:E10)</f>
        <v>99000000</v>
      </c>
      <c r="F8" s="213"/>
    </row>
    <row r="9" spans="1:6" ht="135" customHeight="1" x14ac:dyDescent="0.25">
      <c r="A9" s="106">
        <v>1</v>
      </c>
      <c r="B9" s="93" t="s">
        <v>169</v>
      </c>
      <c r="C9" s="93" t="s">
        <v>272</v>
      </c>
      <c r="D9" s="110" t="s">
        <v>332</v>
      </c>
      <c r="E9" s="111">
        <v>49000000</v>
      </c>
      <c r="F9" s="63" t="s">
        <v>380</v>
      </c>
    </row>
    <row r="10" spans="1:6" ht="88.5" customHeight="1" x14ac:dyDescent="0.25">
      <c r="A10" s="106">
        <v>2</v>
      </c>
      <c r="B10" s="93" t="s">
        <v>169</v>
      </c>
      <c r="C10" s="93" t="s">
        <v>272</v>
      </c>
      <c r="D10" s="110" t="s">
        <v>333</v>
      </c>
      <c r="E10" s="111">
        <v>50000000</v>
      </c>
      <c r="F10" s="63" t="s">
        <v>331</v>
      </c>
    </row>
    <row r="11" spans="1:6" ht="15" customHeight="1" x14ac:dyDescent="0.25">
      <c r="A11" s="333" t="s">
        <v>53</v>
      </c>
      <c r="B11" s="334"/>
      <c r="C11" s="334"/>
      <c r="D11" s="335"/>
      <c r="E11" s="214">
        <f>SUM(E12:E15)</f>
        <v>69593604</v>
      </c>
      <c r="F11" s="215"/>
    </row>
    <row r="12" spans="1:6" s="96" customFormat="1" ht="146.25" customHeight="1" x14ac:dyDescent="0.25">
      <c r="A12" s="106">
        <v>3</v>
      </c>
      <c r="B12" s="93" t="s">
        <v>169</v>
      </c>
      <c r="C12" s="93" t="s">
        <v>272</v>
      </c>
      <c r="D12" s="110" t="s">
        <v>334</v>
      </c>
      <c r="E12" s="111">
        <v>19155000</v>
      </c>
      <c r="F12" s="63" t="s">
        <v>376</v>
      </c>
    </row>
    <row r="13" spans="1:6" s="96" customFormat="1" ht="87.75" customHeight="1" x14ac:dyDescent="0.25">
      <c r="A13" s="106">
        <v>4</v>
      </c>
      <c r="B13" s="93" t="s">
        <v>169</v>
      </c>
      <c r="C13" s="93" t="s">
        <v>272</v>
      </c>
      <c r="D13" s="110" t="s">
        <v>366</v>
      </c>
      <c r="E13" s="111">
        <v>18339652</v>
      </c>
      <c r="F13" s="63" t="s">
        <v>331</v>
      </c>
    </row>
    <row r="14" spans="1:6" s="96" customFormat="1" ht="117" customHeight="1" x14ac:dyDescent="0.25">
      <c r="A14" s="106">
        <v>5</v>
      </c>
      <c r="B14" s="93" t="s">
        <v>169</v>
      </c>
      <c r="C14" s="93" t="s">
        <v>272</v>
      </c>
      <c r="D14" s="110" t="s">
        <v>335</v>
      </c>
      <c r="E14" s="111">
        <v>23098952</v>
      </c>
      <c r="F14" s="63" t="s">
        <v>331</v>
      </c>
    </row>
    <row r="15" spans="1:6" s="96" customFormat="1" ht="90" customHeight="1" x14ac:dyDescent="0.25">
      <c r="A15" s="106">
        <v>6</v>
      </c>
      <c r="B15" s="93" t="s">
        <v>169</v>
      </c>
      <c r="C15" s="93" t="s">
        <v>272</v>
      </c>
      <c r="D15" s="110" t="s">
        <v>336</v>
      </c>
      <c r="E15" s="111">
        <v>9000000</v>
      </c>
      <c r="F15" s="63" t="s">
        <v>331</v>
      </c>
    </row>
    <row r="16" spans="1:6" s="96" customFormat="1" ht="18.75" customHeight="1" x14ac:dyDescent="0.25">
      <c r="A16" s="333" t="s">
        <v>148</v>
      </c>
      <c r="B16" s="334"/>
      <c r="C16" s="334"/>
      <c r="D16" s="335"/>
      <c r="E16" s="214">
        <f>E17</f>
        <v>40000000</v>
      </c>
      <c r="F16" s="215"/>
    </row>
    <row r="17" spans="1:6" s="96" customFormat="1" ht="105.75" customHeight="1" x14ac:dyDescent="0.25">
      <c r="A17" s="106">
        <v>7</v>
      </c>
      <c r="B17" s="93" t="s">
        <v>169</v>
      </c>
      <c r="C17" s="93" t="s">
        <v>272</v>
      </c>
      <c r="D17" s="110" t="s">
        <v>337</v>
      </c>
      <c r="E17" s="111">
        <v>40000000</v>
      </c>
      <c r="F17" s="63" t="s">
        <v>410</v>
      </c>
    </row>
    <row r="18" spans="1:6" ht="15.75" x14ac:dyDescent="0.25">
      <c r="A18" s="333" t="s">
        <v>122</v>
      </c>
      <c r="B18" s="334"/>
      <c r="C18" s="334"/>
      <c r="D18" s="335"/>
      <c r="E18" s="214">
        <f>SUM(E19:E21)</f>
        <v>35168532.829999998</v>
      </c>
      <c r="F18" s="215"/>
    </row>
    <row r="19" spans="1:6" ht="91.5" customHeight="1" x14ac:dyDescent="0.25">
      <c r="A19" s="84">
        <v>8</v>
      </c>
      <c r="B19" s="130" t="s">
        <v>169</v>
      </c>
      <c r="C19" s="130" t="s">
        <v>298</v>
      </c>
      <c r="D19" s="50" t="s">
        <v>299</v>
      </c>
      <c r="E19" s="70">
        <v>19357117.739999998</v>
      </c>
      <c r="F19" s="63" t="s">
        <v>367</v>
      </c>
    </row>
    <row r="20" spans="1:6" ht="73.5" customHeight="1" x14ac:dyDescent="0.25">
      <c r="A20" s="84">
        <v>9</v>
      </c>
      <c r="B20" s="176" t="s">
        <v>169</v>
      </c>
      <c r="C20" s="176" t="s">
        <v>298</v>
      </c>
      <c r="D20" s="50" t="s">
        <v>322</v>
      </c>
      <c r="E20" s="70">
        <v>11531636</v>
      </c>
      <c r="F20" s="63" t="s">
        <v>378</v>
      </c>
    </row>
    <row r="21" spans="1:6" ht="136.5" customHeight="1" x14ac:dyDescent="0.25">
      <c r="A21" s="84">
        <v>10</v>
      </c>
      <c r="B21" s="130" t="s">
        <v>169</v>
      </c>
      <c r="C21" s="130" t="s">
        <v>298</v>
      </c>
      <c r="D21" s="50" t="s">
        <v>174</v>
      </c>
      <c r="E21" s="70">
        <v>4279779.09</v>
      </c>
      <c r="F21" s="63" t="s">
        <v>377</v>
      </c>
    </row>
    <row r="23" spans="1:6" ht="16.5" x14ac:dyDescent="0.3">
      <c r="A23" s="1" t="s">
        <v>297</v>
      </c>
      <c r="B23" s="1"/>
    </row>
  </sheetData>
  <sheetProtection formatCells="0" formatColumns="0" formatRows="0" insertColumns="0" insertRows="0" insertHyperlinks="0" deleteColumns="0" deleteRows="0" sort="0" autoFilter="0" pivotTables="0"/>
  <mergeCells count="10">
    <mergeCell ref="A1:F1"/>
    <mergeCell ref="A2:F2"/>
    <mergeCell ref="A3:F3"/>
    <mergeCell ref="A4:F4"/>
    <mergeCell ref="A18:D18"/>
    <mergeCell ref="A7:D7"/>
    <mergeCell ref="A8:D8"/>
    <mergeCell ref="A5:F5"/>
    <mergeCell ref="A11:D11"/>
    <mergeCell ref="A16:D16"/>
  </mergeCells>
  <pageMargins left="0.70866141732283472" right="0.70866141732283472"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48"/>
  <sheetViews>
    <sheetView topLeftCell="C1" zoomScale="70" zoomScaleNormal="70" workbookViewId="0">
      <pane xSplit="5" ySplit="6" topLeftCell="H7" activePane="bottomRight" state="frozen"/>
      <selection activeCell="C1" sqref="C1"/>
      <selection pane="topRight" activeCell="G1" sqref="G1"/>
      <selection pane="bottomLeft" activeCell="C9" sqref="C9"/>
      <selection pane="bottomRight" activeCell="A2" sqref="A2:M2"/>
    </sheetView>
  </sheetViews>
  <sheetFormatPr baseColWidth="10" defaultRowHeight="15" x14ac:dyDescent="0.25"/>
  <cols>
    <col min="1" max="1" width="4.5703125" hidden="1" customWidth="1"/>
    <col min="2" max="2" width="5" style="10" bestFit="1" customWidth="1"/>
    <col min="3" max="3" width="7.85546875" style="98" customWidth="1"/>
    <col min="4" max="4" width="29.7109375" customWidth="1"/>
    <col min="5" max="5" width="34.5703125" customWidth="1"/>
    <col min="6" max="6" width="31.42578125" style="10" customWidth="1"/>
    <col min="7" max="7" width="18.140625" hidden="1" customWidth="1"/>
    <col min="8" max="8" width="13.140625" style="10" customWidth="1"/>
    <col min="9" max="9" width="26.5703125" style="10" customWidth="1"/>
    <col min="10" max="10" width="30.28515625" style="10" customWidth="1"/>
    <col min="11" max="11" width="26.140625" style="10" customWidth="1"/>
    <col min="12" max="12" width="30.5703125" customWidth="1"/>
    <col min="13" max="13" width="85.7109375" customWidth="1"/>
    <col min="16" max="16" width="13.7109375" bestFit="1" customWidth="1"/>
    <col min="17" max="17" width="12.7109375" bestFit="1" customWidth="1"/>
    <col min="18" max="18" width="15.28515625" bestFit="1" customWidth="1"/>
  </cols>
  <sheetData>
    <row r="1" spans="1:13" ht="42" customHeight="1" x14ac:dyDescent="0.3">
      <c r="A1" s="199"/>
      <c r="B1" s="200"/>
      <c r="C1" s="357" t="s">
        <v>407</v>
      </c>
      <c r="D1" s="357"/>
      <c r="E1" s="357"/>
      <c r="F1" s="357"/>
      <c r="G1" s="357"/>
      <c r="H1" s="357"/>
      <c r="I1" s="357"/>
      <c r="J1" s="357"/>
      <c r="K1" s="357"/>
      <c r="L1" s="357"/>
      <c r="M1" s="357"/>
    </row>
    <row r="2" spans="1:13" ht="18" x14ac:dyDescent="0.25">
      <c r="A2" s="358" t="s">
        <v>1</v>
      </c>
      <c r="B2" s="358"/>
      <c r="C2" s="358"/>
      <c r="D2" s="358"/>
      <c r="E2" s="358"/>
      <c r="F2" s="358"/>
      <c r="G2" s="358"/>
      <c r="H2" s="358"/>
      <c r="I2" s="358"/>
      <c r="J2" s="358"/>
      <c r="K2" s="358"/>
      <c r="L2" s="358"/>
      <c r="M2" s="358"/>
    </row>
    <row r="3" spans="1:13" ht="18" x14ac:dyDescent="0.25">
      <c r="A3" s="309"/>
      <c r="B3" s="310"/>
      <c r="C3" s="311"/>
      <c r="D3" s="359" t="s">
        <v>9</v>
      </c>
      <c r="E3" s="359"/>
      <c r="F3" s="359"/>
      <c r="G3" s="359"/>
      <c r="H3" s="359"/>
      <c r="I3" s="359"/>
      <c r="J3" s="359"/>
      <c r="K3" s="359"/>
      <c r="L3" s="359"/>
      <c r="M3" s="359"/>
    </row>
    <row r="4" spans="1:13" ht="18" x14ac:dyDescent="0.25">
      <c r="A4" s="360" t="s">
        <v>40</v>
      </c>
      <c r="B4" s="360"/>
      <c r="C4" s="360"/>
      <c r="D4" s="360"/>
      <c r="E4" s="360"/>
      <c r="F4" s="360"/>
      <c r="G4" s="360"/>
      <c r="H4" s="360"/>
      <c r="I4" s="360"/>
      <c r="J4" s="360"/>
      <c r="K4" s="360"/>
      <c r="L4" s="360"/>
      <c r="M4" s="360"/>
    </row>
    <row r="5" spans="1:13" ht="15.6" customHeight="1" x14ac:dyDescent="0.25">
      <c r="A5" s="9"/>
      <c r="B5" s="360"/>
      <c r="C5" s="360"/>
      <c r="D5" s="360"/>
      <c r="E5" s="360"/>
      <c r="F5" s="360"/>
      <c r="G5" s="360"/>
      <c r="H5" s="360"/>
      <c r="I5" s="360"/>
      <c r="J5" s="360"/>
      <c r="K5" s="360"/>
      <c r="L5" s="360"/>
      <c r="M5" s="360"/>
    </row>
    <row r="6" spans="1:13" ht="65.25" customHeight="1" x14ac:dyDescent="0.25">
      <c r="A6" s="143" t="s">
        <v>3</v>
      </c>
      <c r="B6" s="144" t="s">
        <v>2</v>
      </c>
      <c r="C6" s="231" t="s">
        <v>243</v>
      </c>
      <c r="D6" s="231" t="s">
        <v>7</v>
      </c>
      <c r="E6" s="232" t="s">
        <v>4</v>
      </c>
      <c r="F6" s="233" t="s">
        <v>41</v>
      </c>
      <c r="G6" s="233" t="s">
        <v>42</v>
      </c>
      <c r="H6" s="232" t="s">
        <v>43</v>
      </c>
      <c r="I6" s="232" t="s">
        <v>44</v>
      </c>
      <c r="J6" s="231" t="s">
        <v>45</v>
      </c>
      <c r="K6" s="232" t="s">
        <v>38</v>
      </c>
      <c r="L6" s="233" t="s">
        <v>170</v>
      </c>
      <c r="M6" s="233" t="s">
        <v>220</v>
      </c>
    </row>
    <row r="7" spans="1:13" ht="29.25" customHeight="1" x14ac:dyDescent="0.25">
      <c r="A7" s="177"/>
      <c r="B7" s="178"/>
      <c r="C7" s="347" t="s">
        <v>5</v>
      </c>
      <c r="D7" s="347"/>
      <c r="E7" s="347"/>
      <c r="F7" s="250">
        <f>F8+F13+F15+F17+F26+F29+F40+F45</f>
        <v>1327249440.98</v>
      </c>
      <c r="G7" s="251"/>
      <c r="H7" s="251"/>
      <c r="I7" s="251"/>
      <c r="J7" s="252">
        <f>J8+J13+J15+J17+J26+J29+J40+J45</f>
        <v>597295276.4000001</v>
      </c>
      <c r="K7" s="252">
        <f>K8+K13+K15+K17+K26+K29+K40+K45</f>
        <v>729954164.58000004</v>
      </c>
      <c r="L7" s="251"/>
      <c r="M7" s="251"/>
    </row>
    <row r="8" spans="1:13" ht="26.25" customHeight="1" x14ac:dyDescent="0.25">
      <c r="A8" s="177"/>
      <c r="B8" s="178"/>
      <c r="C8" s="354" t="s">
        <v>0</v>
      </c>
      <c r="D8" s="355"/>
      <c r="E8" s="356"/>
      <c r="F8" s="239">
        <f>SUM(F9:F12)</f>
        <v>114383016.46000001</v>
      </c>
      <c r="G8" s="240"/>
      <c r="H8" s="240"/>
      <c r="I8" s="240"/>
      <c r="J8" s="241">
        <f>SUM(J9:J12)</f>
        <v>44484578.07</v>
      </c>
      <c r="K8" s="241">
        <f>SUM(K9:K12)</f>
        <v>69898438.390000001</v>
      </c>
      <c r="L8" s="240"/>
      <c r="M8" s="240"/>
    </row>
    <row r="9" spans="1:13" s="96" customFormat="1" ht="228.75" customHeight="1" x14ac:dyDescent="0.25">
      <c r="A9" s="179"/>
      <c r="B9" s="180"/>
      <c r="C9" s="146">
        <v>1</v>
      </c>
      <c r="D9" s="216" t="s">
        <v>184</v>
      </c>
      <c r="E9" s="154" t="s">
        <v>193</v>
      </c>
      <c r="F9" s="155">
        <v>37997305</v>
      </c>
      <c r="G9" s="198">
        <v>12000</v>
      </c>
      <c r="H9" s="150">
        <v>0.11700000000000001</v>
      </c>
      <c r="I9" s="312">
        <v>0.18</v>
      </c>
      <c r="J9" s="151">
        <v>6873712.4699999997</v>
      </c>
      <c r="K9" s="151">
        <f>F9-J9</f>
        <v>31123592.530000001</v>
      </c>
      <c r="L9" s="152"/>
      <c r="M9" s="319" t="s">
        <v>386</v>
      </c>
    </row>
    <row r="10" spans="1:13" s="96" customFormat="1" ht="238.5" customHeight="1" x14ac:dyDescent="0.25">
      <c r="A10" s="179"/>
      <c r="B10" s="180"/>
      <c r="C10" s="146">
        <v>2</v>
      </c>
      <c r="D10" s="216" t="s">
        <v>47</v>
      </c>
      <c r="E10" s="154" t="s">
        <v>185</v>
      </c>
      <c r="F10" s="155">
        <v>49460393.460000001</v>
      </c>
      <c r="G10" s="149">
        <v>20000</v>
      </c>
      <c r="H10" s="201">
        <v>0.71489999999999998</v>
      </c>
      <c r="I10" s="150">
        <v>0.64700000000000002</v>
      </c>
      <c r="J10" s="148">
        <v>32010766.649999999</v>
      </c>
      <c r="K10" s="151">
        <f>F10-J10</f>
        <v>17449626.810000002</v>
      </c>
      <c r="L10" s="152"/>
      <c r="M10" s="319" t="s">
        <v>387</v>
      </c>
    </row>
    <row r="11" spans="1:13" s="96" customFormat="1" ht="270" customHeight="1" x14ac:dyDescent="0.25">
      <c r="A11" s="179"/>
      <c r="B11" s="180"/>
      <c r="C11" s="146">
        <v>3</v>
      </c>
      <c r="D11" s="167" t="s">
        <v>48</v>
      </c>
      <c r="E11" s="154" t="s">
        <v>49</v>
      </c>
      <c r="F11" s="155">
        <v>20955798</v>
      </c>
      <c r="G11" s="149">
        <v>11324</v>
      </c>
      <c r="H11" s="150">
        <v>0.23</v>
      </c>
      <c r="I11" s="150">
        <v>0.21</v>
      </c>
      <c r="J11" s="148">
        <v>4335754.6100000003</v>
      </c>
      <c r="K11" s="151">
        <f>F11-J11</f>
        <v>16620043.390000001</v>
      </c>
      <c r="L11" s="152"/>
      <c r="M11" s="320" t="s">
        <v>388</v>
      </c>
    </row>
    <row r="12" spans="1:13" s="96" customFormat="1" ht="253.5" customHeight="1" x14ac:dyDescent="0.25">
      <c r="A12" s="179"/>
      <c r="B12" s="180"/>
      <c r="C12" s="146">
        <v>4</v>
      </c>
      <c r="D12" s="167" t="s">
        <v>195</v>
      </c>
      <c r="E12" s="154" t="s">
        <v>196</v>
      </c>
      <c r="F12" s="155">
        <v>5969520</v>
      </c>
      <c r="G12" s="149"/>
      <c r="H12" s="150">
        <v>0.34</v>
      </c>
      <c r="I12" s="150">
        <v>0.21</v>
      </c>
      <c r="J12" s="148">
        <v>1264344.3400000001</v>
      </c>
      <c r="K12" s="151">
        <f>F12-J12</f>
        <v>4705175.66</v>
      </c>
      <c r="L12" s="152"/>
      <c r="M12" s="321" t="s">
        <v>389</v>
      </c>
    </row>
    <row r="13" spans="1:13" s="96" customFormat="1" ht="24.75" customHeight="1" x14ac:dyDescent="0.25">
      <c r="A13" s="179"/>
      <c r="B13" s="180"/>
      <c r="C13" s="354" t="s">
        <v>50</v>
      </c>
      <c r="D13" s="355"/>
      <c r="E13" s="356"/>
      <c r="F13" s="239">
        <f>SUM(F14:F14)</f>
        <v>8343238.7999999998</v>
      </c>
      <c r="G13" s="240"/>
      <c r="H13" s="240"/>
      <c r="I13" s="240"/>
      <c r="J13" s="241">
        <f>SUM(J14:J14)</f>
        <v>6792114.7800000003</v>
      </c>
      <c r="K13" s="241">
        <f>SUM(K14:K14)</f>
        <v>1551124.0199999996</v>
      </c>
      <c r="L13" s="240"/>
      <c r="M13" s="240"/>
    </row>
    <row r="14" spans="1:13" s="96" customFormat="1" ht="179.25" customHeight="1" x14ac:dyDescent="0.25">
      <c r="A14" s="179"/>
      <c r="B14" s="180"/>
      <c r="C14" s="146">
        <v>5</v>
      </c>
      <c r="D14" s="167" t="s">
        <v>51</v>
      </c>
      <c r="E14" s="154" t="s">
        <v>52</v>
      </c>
      <c r="F14" s="264">
        <v>8343238.7999999998</v>
      </c>
      <c r="G14" s="149">
        <v>8397</v>
      </c>
      <c r="H14" s="150">
        <v>0.95699999999999996</v>
      </c>
      <c r="I14" s="150">
        <v>0.81</v>
      </c>
      <c r="J14" s="148">
        <v>6792114.7800000003</v>
      </c>
      <c r="K14" s="151">
        <f>F14-J14</f>
        <v>1551124.0199999996</v>
      </c>
      <c r="L14" s="152"/>
      <c r="M14" s="320" t="s">
        <v>368</v>
      </c>
    </row>
    <row r="15" spans="1:13" s="96" customFormat="1" ht="21.75" customHeight="1" x14ac:dyDescent="0.25">
      <c r="A15" s="179"/>
      <c r="B15" s="180"/>
      <c r="C15" s="354" t="s">
        <v>53</v>
      </c>
      <c r="D15" s="355"/>
      <c r="E15" s="356"/>
      <c r="F15" s="239">
        <f>SUM(F16)</f>
        <v>111308228.38</v>
      </c>
      <c r="G15" s="240"/>
      <c r="H15" s="240"/>
      <c r="I15" s="240"/>
      <c r="J15" s="241">
        <f>SUM(J16)</f>
        <v>61197263.960000001</v>
      </c>
      <c r="K15" s="241">
        <f>SUM(K16)</f>
        <v>50110964.419999994</v>
      </c>
      <c r="L15" s="240"/>
      <c r="M15" s="240"/>
    </row>
    <row r="16" spans="1:13" s="181" customFormat="1" ht="327.75" customHeight="1" x14ac:dyDescent="0.25">
      <c r="A16" s="179"/>
      <c r="B16" s="180"/>
      <c r="C16" s="202">
        <v>6</v>
      </c>
      <c r="D16" s="217" t="s">
        <v>54</v>
      </c>
      <c r="E16" s="207" t="s">
        <v>203</v>
      </c>
      <c r="F16" s="192">
        <v>111308228.38</v>
      </c>
      <c r="G16" s="193">
        <v>115000</v>
      </c>
      <c r="H16" s="194">
        <v>0.72499999999999998</v>
      </c>
      <c r="I16" s="194">
        <v>0.55000000000000004</v>
      </c>
      <c r="J16" s="203">
        <v>61197263.960000001</v>
      </c>
      <c r="K16" s="204">
        <f>F16-J16</f>
        <v>50110964.419999994</v>
      </c>
      <c r="L16" s="182"/>
      <c r="M16" s="322" t="s">
        <v>390</v>
      </c>
    </row>
    <row r="17" spans="1:13" ht="30" customHeight="1" x14ac:dyDescent="0.25">
      <c r="A17" s="344" t="s">
        <v>6</v>
      </c>
      <c r="B17" s="345"/>
      <c r="C17" s="345"/>
      <c r="D17" s="345"/>
      <c r="E17" s="353"/>
      <c r="F17" s="234">
        <f>SUM(F18:F25)</f>
        <v>290309985.84000003</v>
      </c>
      <c r="G17" s="235"/>
      <c r="H17" s="236"/>
      <c r="I17" s="236"/>
      <c r="J17" s="237">
        <f>SUM(J18:J25)</f>
        <v>104940683.70999999</v>
      </c>
      <c r="K17" s="237">
        <f>SUM(K18:K25)</f>
        <v>185369302.13000003</v>
      </c>
      <c r="L17" s="238"/>
      <c r="M17" s="236"/>
    </row>
    <row r="18" spans="1:13" ht="276.75" customHeight="1" x14ac:dyDescent="0.25">
      <c r="A18" s="145"/>
      <c r="B18" s="174">
        <v>8</v>
      </c>
      <c r="C18" s="146">
        <v>7</v>
      </c>
      <c r="D18" s="229" t="s">
        <v>55</v>
      </c>
      <c r="E18" s="196" t="s">
        <v>202</v>
      </c>
      <c r="F18" s="148">
        <v>5436924.1100000003</v>
      </c>
      <c r="G18" s="149">
        <v>3708</v>
      </c>
      <c r="H18" s="150">
        <v>0.82</v>
      </c>
      <c r="I18" s="150">
        <v>0.71</v>
      </c>
      <c r="J18" s="148">
        <v>3860216.12</v>
      </c>
      <c r="K18" s="151">
        <f t="shared" ref="K18:K25" si="0">F18-J18</f>
        <v>1576707.9900000002</v>
      </c>
      <c r="L18" s="152"/>
      <c r="M18" s="320" t="s">
        <v>391</v>
      </c>
    </row>
    <row r="19" spans="1:13" ht="207.75" customHeight="1" x14ac:dyDescent="0.25">
      <c r="A19" s="153"/>
      <c r="B19" s="174">
        <v>9</v>
      </c>
      <c r="C19" s="146">
        <v>8</v>
      </c>
      <c r="D19" s="167" t="s">
        <v>56</v>
      </c>
      <c r="E19" s="154" t="s">
        <v>58</v>
      </c>
      <c r="F19" s="148">
        <v>12268822.07</v>
      </c>
      <c r="G19" s="155"/>
      <c r="H19" s="156">
        <v>0.99</v>
      </c>
      <c r="I19" s="150">
        <v>0.84</v>
      </c>
      <c r="J19" s="148">
        <v>10305810.539999999</v>
      </c>
      <c r="K19" s="151">
        <f t="shared" si="0"/>
        <v>1963011.5300000012</v>
      </c>
      <c r="L19" s="152" t="s">
        <v>338</v>
      </c>
      <c r="M19" s="320" t="s">
        <v>392</v>
      </c>
    </row>
    <row r="20" spans="1:13" ht="216.75" customHeight="1" x14ac:dyDescent="0.25">
      <c r="A20" s="153"/>
      <c r="B20" s="174">
        <v>10</v>
      </c>
      <c r="C20" s="146">
        <v>9</v>
      </c>
      <c r="D20" s="167" t="s">
        <v>6</v>
      </c>
      <c r="E20" s="154" t="s">
        <v>59</v>
      </c>
      <c r="F20" s="148">
        <v>8350213.4100000001</v>
      </c>
      <c r="G20" s="147"/>
      <c r="H20" s="150">
        <v>0.98</v>
      </c>
      <c r="I20" s="150">
        <v>0.97</v>
      </c>
      <c r="J20" s="148">
        <v>8099707</v>
      </c>
      <c r="K20" s="151">
        <f t="shared" si="0"/>
        <v>250506.41000000015</v>
      </c>
      <c r="L20" s="152" t="s">
        <v>309</v>
      </c>
      <c r="M20" s="320" t="s">
        <v>393</v>
      </c>
    </row>
    <row r="21" spans="1:13" ht="183" customHeight="1" x14ac:dyDescent="0.25">
      <c r="A21" s="153"/>
      <c r="B21" s="174"/>
      <c r="C21" s="146">
        <v>10</v>
      </c>
      <c r="D21" s="167" t="s">
        <v>292</v>
      </c>
      <c r="E21" s="154" t="s">
        <v>293</v>
      </c>
      <c r="F21" s="148">
        <v>4506555</v>
      </c>
      <c r="G21" s="147"/>
      <c r="H21" s="150">
        <v>0.03</v>
      </c>
      <c r="I21" s="150">
        <v>0.1</v>
      </c>
      <c r="J21" s="158">
        <v>450655.5</v>
      </c>
      <c r="K21" s="151">
        <f t="shared" si="0"/>
        <v>4055899.5</v>
      </c>
      <c r="L21" s="152"/>
      <c r="M21" s="320" t="s">
        <v>369</v>
      </c>
    </row>
    <row r="22" spans="1:13" ht="192.75" customHeight="1" x14ac:dyDescent="0.25">
      <c r="A22" s="153"/>
      <c r="B22" s="174">
        <v>11</v>
      </c>
      <c r="C22" s="146">
        <v>11</v>
      </c>
      <c r="D22" s="167" t="s">
        <v>61</v>
      </c>
      <c r="E22" s="154" t="s">
        <v>62</v>
      </c>
      <c r="F22" s="159">
        <v>6405133.25</v>
      </c>
      <c r="G22" s="160">
        <v>208000</v>
      </c>
      <c r="H22" s="150">
        <v>1</v>
      </c>
      <c r="I22" s="150">
        <v>0.9</v>
      </c>
      <c r="J22" s="148">
        <v>5787037.8899999997</v>
      </c>
      <c r="K22" s="151">
        <f t="shared" si="0"/>
        <v>618095.36000000034</v>
      </c>
      <c r="L22" s="152" t="s">
        <v>344</v>
      </c>
      <c r="M22" s="320" t="s">
        <v>310</v>
      </c>
    </row>
    <row r="23" spans="1:13" ht="192.75" customHeight="1" x14ac:dyDescent="0.25">
      <c r="A23" s="161" t="s">
        <v>46</v>
      </c>
      <c r="B23" s="348">
        <v>12</v>
      </c>
      <c r="C23" s="349">
        <v>12</v>
      </c>
      <c r="D23" s="351" t="s">
        <v>63</v>
      </c>
      <c r="E23" s="154" t="s">
        <v>64</v>
      </c>
      <c r="F23" s="148">
        <v>169635394.34</v>
      </c>
      <c r="G23" s="149">
        <v>146788</v>
      </c>
      <c r="H23" s="150">
        <v>0.47</v>
      </c>
      <c r="I23" s="150">
        <v>0.31</v>
      </c>
      <c r="J23" s="148">
        <v>53078914.890000001</v>
      </c>
      <c r="K23" s="151">
        <f t="shared" si="0"/>
        <v>116556479.45</v>
      </c>
      <c r="L23" s="162"/>
      <c r="M23" s="320" t="s">
        <v>394</v>
      </c>
    </row>
    <row r="24" spans="1:13" ht="186.75" customHeight="1" x14ac:dyDescent="0.25">
      <c r="A24" s="161" t="s">
        <v>46</v>
      </c>
      <c r="B24" s="348"/>
      <c r="C24" s="350"/>
      <c r="D24" s="351"/>
      <c r="E24" s="154" t="s">
        <v>65</v>
      </c>
      <c r="F24" s="148">
        <v>78436339.060000002</v>
      </c>
      <c r="G24" s="149">
        <v>146788</v>
      </c>
      <c r="H24" s="150">
        <v>0.3266</v>
      </c>
      <c r="I24" s="150">
        <v>0.3</v>
      </c>
      <c r="J24" s="148">
        <v>23358341.77</v>
      </c>
      <c r="K24" s="163">
        <f t="shared" si="0"/>
        <v>55077997.290000007</v>
      </c>
      <c r="L24" s="164"/>
      <c r="M24" s="320" t="s">
        <v>395</v>
      </c>
    </row>
    <row r="25" spans="1:13" ht="327.75" customHeight="1" x14ac:dyDescent="0.25">
      <c r="A25" s="165"/>
      <c r="B25" s="166"/>
      <c r="C25" s="167">
        <v>13</v>
      </c>
      <c r="D25" s="167" t="s">
        <v>296</v>
      </c>
      <c r="E25" s="154" t="s">
        <v>300</v>
      </c>
      <c r="F25" s="159">
        <v>5270604.5999999996</v>
      </c>
      <c r="G25" s="175"/>
      <c r="H25" s="150">
        <v>0.1</v>
      </c>
      <c r="I25" s="150">
        <v>0</v>
      </c>
      <c r="J25" s="148">
        <v>0</v>
      </c>
      <c r="K25" s="151">
        <f t="shared" si="0"/>
        <v>5270604.5999999996</v>
      </c>
      <c r="L25" s="175"/>
      <c r="M25" s="154" t="s">
        <v>396</v>
      </c>
    </row>
    <row r="26" spans="1:13" ht="25.5" customHeight="1" x14ac:dyDescent="0.25">
      <c r="A26" s="344" t="s">
        <v>69</v>
      </c>
      <c r="B26" s="345"/>
      <c r="C26" s="345"/>
      <c r="D26" s="345"/>
      <c r="E26" s="352"/>
      <c r="F26" s="242">
        <f>SUM(F27:F28)</f>
        <v>38002300.75</v>
      </c>
      <c r="G26" s="243"/>
      <c r="H26" s="244"/>
      <c r="I26" s="245"/>
      <c r="J26" s="246">
        <f>SUM(J27:J28)</f>
        <v>30403862.440000001</v>
      </c>
      <c r="K26" s="246">
        <f>SUM(K27:K28)</f>
        <v>7598438.3100000005</v>
      </c>
      <c r="L26" s="247"/>
      <c r="M26" s="248"/>
    </row>
    <row r="27" spans="1:13" ht="237" customHeight="1" x14ac:dyDescent="0.25">
      <c r="A27" s="170" t="s">
        <v>46</v>
      </c>
      <c r="B27" s="174">
        <v>14</v>
      </c>
      <c r="C27" s="146">
        <v>14</v>
      </c>
      <c r="D27" s="167" t="s">
        <v>67</v>
      </c>
      <c r="E27" s="154" t="s">
        <v>68</v>
      </c>
      <c r="F27" s="148">
        <v>35991186.07</v>
      </c>
      <c r="G27" s="149">
        <v>12028</v>
      </c>
      <c r="H27" s="150">
        <v>0.95</v>
      </c>
      <c r="I27" s="150">
        <v>0.79</v>
      </c>
      <c r="J27" s="148">
        <v>28496923.5</v>
      </c>
      <c r="K27" s="168">
        <f>F27-J27</f>
        <v>7494262.5700000003</v>
      </c>
      <c r="L27" s="169" t="s">
        <v>346</v>
      </c>
      <c r="M27" s="320" t="s">
        <v>397</v>
      </c>
    </row>
    <row r="28" spans="1:13" ht="276" customHeight="1" x14ac:dyDescent="0.25">
      <c r="A28" s="171"/>
      <c r="B28" s="174">
        <v>15</v>
      </c>
      <c r="C28" s="146">
        <v>15</v>
      </c>
      <c r="D28" s="167" t="s">
        <v>69</v>
      </c>
      <c r="E28" s="154" t="s">
        <v>62</v>
      </c>
      <c r="F28" s="148">
        <v>2011114.68</v>
      </c>
      <c r="G28" s="149">
        <v>300000</v>
      </c>
      <c r="H28" s="150">
        <v>1</v>
      </c>
      <c r="I28" s="150">
        <v>0.95</v>
      </c>
      <c r="J28" s="148">
        <v>1906938.94</v>
      </c>
      <c r="K28" s="168">
        <f>F28-J28</f>
        <v>104175.73999999999</v>
      </c>
      <c r="L28" s="169" t="s">
        <v>398</v>
      </c>
      <c r="M28" s="320" t="s">
        <v>311</v>
      </c>
    </row>
    <row r="29" spans="1:13" s="199" customFormat="1" ht="32.25" customHeight="1" x14ac:dyDescent="0.3">
      <c r="B29" s="200"/>
      <c r="C29" s="342" t="s">
        <v>137</v>
      </c>
      <c r="D29" s="343"/>
      <c r="E29" s="343"/>
      <c r="F29" s="249">
        <f>SUM(F30:F39)</f>
        <v>397985858.97999996</v>
      </c>
      <c r="G29" s="249"/>
      <c r="H29" s="249"/>
      <c r="I29" s="249"/>
      <c r="J29" s="249">
        <f>SUM(J30:J39)</f>
        <v>156067850.53</v>
      </c>
      <c r="K29" s="249">
        <f>SUM(K30:K39)</f>
        <v>241918008.44999999</v>
      </c>
      <c r="L29" s="249"/>
      <c r="M29" s="249"/>
    </row>
    <row r="30" spans="1:13" ht="242.25" customHeight="1" x14ac:dyDescent="0.3">
      <c r="A30" s="199"/>
      <c r="B30" s="200"/>
      <c r="C30" s="146">
        <v>16</v>
      </c>
      <c r="D30" s="216" t="s">
        <v>71</v>
      </c>
      <c r="E30" s="154" t="s">
        <v>72</v>
      </c>
      <c r="F30" s="148">
        <v>52011547.719999999</v>
      </c>
      <c r="G30" s="149">
        <v>55375</v>
      </c>
      <c r="H30" s="150">
        <v>0.65</v>
      </c>
      <c r="I30" s="150">
        <v>0.52</v>
      </c>
      <c r="J30" s="148">
        <v>27155229.059999999</v>
      </c>
      <c r="K30" s="168">
        <f t="shared" ref="K30:K37" si="1">F30-J30</f>
        <v>24856318.66</v>
      </c>
      <c r="L30" s="185"/>
      <c r="M30" s="320" t="s">
        <v>399</v>
      </c>
    </row>
    <row r="31" spans="1:13" ht="210" customHeight="1" x14ac:dyDescent="0.3">
      <c r="A31" s="199"/>
      <c r="B31" s="200"/>
      <c r="C31" s="146">
        <v>17</v>
      </c>
      <c r="D31" s="167" t="s">
        <v>347</v>
      </c>
      <c r="E31" s="154" t="s">
        <v>219</v>
      </c>
      <c r="F31" s="148">
        <v>61429107.210000001</v>
      </c>
      <c r="G31" s="149"/>
      <c r="H31" s="150">
        <v>0.23</v>
      </c>
      <c r="I31" s="150">
        <v>0.10249999999999999</v>
      </c>
      <c r="J31" s="158">
        <v>1670011.89</v>
      </c>
      <c r="K31" s="168">
        <f>F31-J31</f>
        <v>59759095.32</v>
      </c>
      <c r="L31" s="186" t="s">
        <v>294</v>
      </c>
      <c r="M31" s="318" t="s">
        <v>379</v>
      </c>
    </row>
    <row r="32" spans="1:13" ht="277.5" customHeight="1" x14ac:dyDescent="0.3">
      <c r="A32" s="199"/>
      <c r="B32" s="200"/>
      <c r="C32" s="205">
        <v>18</v>
      </c>
      <c r="D32" s="216" t="s">
        <v>73</v>
      </c>
      <c r="E32" s="154" t="s">
        <v>74</v>
      </c>
      <c r="F32" s="187">
        <v>10469396.699999999</v>
      </c>
      <c r="G32" s="188">
        <v>1447969</v>
      </c>
      <c r="H32" s="157">
        <v>0.25</v>
      </c>
      <c r="I32" s="157">
        <v>0.25</v>
      </c>
      <c r="J32" s="189">
        <v>2603738.96</v>
      </c>
      <c r="K32" s="190">
        <f t="shared" si="1"/>
        <v>7865657.7399999993</v>
      </c>
      <c r="L32" s="191"/>
      <c r="M32" s="320" t="s">
        <v>315</v>
      </c>
    </row>
    <row r="33" spans="1:13" ht="172.5" customHeight="1" x14ac:dyDescent="0.3">
      <c r="A33" s="199"/>
      <c r="B33" s="200"/>
      <c r="C33" s="146">
        <v>19</v>
      </c>
      <c r="D33" s="167" t="s">
        <v>77</v>
      </c>
      <c r="E33" s="154" t="s">
        <v>78</v>
      </c>
      <c r="F33" s="148">
        <v>8764171.3800000008</v>
      </c>
      <c r="G33" s="149">
        <v>96707</v>
      </c>
      <c r="H33" s="150">
        <v>0.97</v>
      </c>
      <c r="I33" s="150">
        <v>0.63</v>
      </c>
      <c r="J33" s="148">
        <v>5516169.4699999997</v>
      </c>
      <c r="K33" s="168">
        <f t="shared" si="1"/>
        <v>3248001.9100000011</v>
      </c>
      <c r="L33" s="185" t="s">
        <v>349</v>
      </c>
      <c r="M33" s="320" t="s">
        <v>317</v>
      </c>
    </row>
    <row r="34" spans="1:13" ht="295.5" customHeight="1" x14ac:dyDescent="0.3">
      <c r="A34" s="199"/>
      <c r="B34" s="200"/>
      <c r="C34" s="146">
        <v>20</v>
      </c>
      <c r="D34" s="167" t="s">
        <v>80</v>
      </c>
      <c r="E34" s="154" t="s">
        <v>81</v>
      </c>
      <c r="F34" s="155">
        <v>15688988</v>
      </c>
      <c r="G34" s="149">
        <v>2500</v>
      </c>
      <c r="H34" s="150">
        <v>0.94</v>
      </c>
      <c r="I34" s="150">
        <v>0.69599999999999995</v>
      </c>
      <c r="J34" s="148">
        <v>10916397.85</v>
      </c>
      <c r="K34" s="168">
        <f t="shared" si="1"/>
        <v>4772590.1500000004</v>
      </c>
      <c r="L34" s="169" t="s">
        <v>351</v>
      </c>
      <c r="M34" s="320" t="s">
        <v>400</v>
      </c>
    </row>
    <row r="35" spans="1:13" ht="222.75" customHeight="1" x14ac:dyDescent="0.3">
      <c r="A35" s="199"/>
      <c r="B35" s="200"/>
      <c r="C35" s="206">
        <v>21</v>
      </c>
      <c r="D35" s="217" t="s">
        <v>82</v>
      </c>
      <c r="E35" s="207" t="s">
        <v>83</v>
      </c>
      <c r="F35" s="192">
        <v>238927642</v>
      </c>
      <c r="G35" s="193">
        <v>143627</v>
      </c>
      <c r="H35" s="194">
        <v>0.46400000000000002</v>
      </c>
      <c r="I35" s="194">
        <v>0.42399999999999999</v>
      </c>
      <c r="J35" s="148">
        <v>101353105.73999999</v>
      </c>
      <c r="K35" s="168">
        <f t="shared" si="1"/>
        <v>137574536.25999999</v>
      </c>
      <c r="L35" s="169" t="s">
        <v>370</v>
      </c>
      <c r="M35" s="323" t="s">
        <v>401</v>
      </c>
    </row>
    <row r="36" spans="1:13" ht="184.5" customHeight="1" x14ac:dyDescent="0.3">
      <c r="A36" s="199"/>
      <c r="B36" s="200"/>
      <c r="C36" s="146">
        <v>22</v>
      </c>
      <c r="D36" s="216" t="s">
        <v>84</v>
      </c>
      <c r="E36" s="154" t="s">
        <v>85</v>
      </c>
      <c r="F36" s="155">
        <v>1012000</v>
      </c>
      <c r="G36" s="149">
        <v>3000</v>
      </c>
      <c r="H36" s="150">
        <v>0.9</v>
      </c>
      <c r="I36" s="150">
        <v>0.8</v>
      </c>
      <c r="J36" s="148">
        <v>806840.06</v>
      </c>
      <c r="K36" s="168">
        <f t="shared" si="1"/>
        <v>205159.93999999994</v>
      </c>
      <c r="L36" s="185" t="s">
        <v>192</v>
      </c>
      <c r="M36" s="320" t="s">
        <v>381</v>
      </c>
    </row>
    <row r="37" spans="1:13" ht="235.5" customHeight="1" x14ac:dyDescent="0.3">
      <c r="A37" s="199"/>
      <c r="B37" s="200"/>
      <c r="C37" s="146">
        <v>23</v>
      </c>
      <c r="D37" s="167" t="s">
        <v>87</v>
      </c>
      <c r="E37" s="154" t="s">
        <v>88</v>
      </c>
      <c r="F37" s="148">
        <v>6381102.6399999997</v>
      </c>
      <c r="G37" s="149"/>
      <c r="H37" s="195">
        <v>1</v>
      </c>
      <c r="I37" s="195">
        <v>0.91</v>
      </c>
      <c r="J37" s="148">
        <v>5815098.8399999999</v>
      </c>
      <c r="K37" s="168">
        <f t="shared" si="1"/>
        <v>566003.79999999981</v>
      </c>
      <c r="L37" s="173" t="s">
        <v>290</v>
      </c>
      <c r="M37" s="320" t="s">
        <v>318</v>
      </c>
    </row>
    <row r="38" spans="1:13" ht="191.25" customHeight="1" x14ac:dyDescent="0.3">
      <c r="A38" s="199"/>
      <c r="B38" s="200"/>
      <c r="C38" s="172">
        <v>24</v>
      </c>
      <c r="D38" s="216" t="s">
        <v>352</v>
      </c>
      <c r="E38" s="154" t="s">
        <v>353</v>
      </c>
      <c r="F38" s="148">
        <v>2145610.0099999998</v>
      </c>
      <c r="G38" s="149"/>
      <c r="H38" s="195">
        <v>0.14000000000000001</v>
      </c>
      <c r="I38" s="195">
        <v>0</v>
      </c>
      <c r="J38" s="148">
        <v>0</v>
      </c>
      <c r="K38" s="168">
        <f>F38-J38</f>
        <v>2145610.0099999998</v>
      </c>
      <c r="L38" s="173"/>
      <c r="M38" s="324" t="s">
        <v>402</v>
      </c>
    </row>
    <row r="39" spans="1:13" ht="157.5" customHeight="1" x14ac:dyDescent="0.3">
      <c r="A39" s="199"/>
      <c r="B39" s="200"/>
      <c r="C39" s="172">
        <v>25</v>
      </c>
      <c r="D39" s="216" t="s">
        <v>209</v>
      </c>
      <c r="E39" s="208" t="s">
        <v>208</v>
      </c>
      <c r="F39" s="148">
        <v>1156293.32</v>
      </c>
      <c r="G39" s="149"/>
      <c r="H39" s="195">
        <v>0.48</v>
      </c>
      <c r="I39" s="195">
        <v>0.2</v>
      </c>
      <c r="J39" s="148">
        <v>231258.66</v>
      </c>
      <c r="K39" s="151">
        <f>F39-J39</f>
        <v>925034.66</v>
      </c>
      <c r="L39" s="173"/>
      <c r="M39" s="324" t="s">
        <v>312</v>
      </c>
    </row>
    <row r="40" spans="1:13" s="199" customFormat="1" ht="29.25" customHeight="1" x14ac:dyDescent="0.3">
      <c r="B40" s="200"/>
      <c r="C40" s="344" t="s">
        <v>91</v>
      </c>
      <c r="D40" s="345"/>
      <c r="E40" s="345"/>
      <c r="F40" s="242">
        <f>SUM(F41:F44)</f>
        <v>232908444.78</v>
      </c>
      <c r="G40" s="242"/>
      <c r="H40" s="242"/>
      <c r="I40" s="242"/>
      <c r="J40" s="242">
        <f>SUM(J41:J44)</f>
        <v>93013961.090000004</v>
      </c>
      <c r="K40" s="242">
        <f>SUM(K41:K44)</f>
        <v>139894483.69000003</v>
      </c>
      <c r="L40" s="242"/>
      <c r="M40" s="242"/>
    </row>
    <row r="41" spans="1:13" ht="220.5" customHeight="1" x14ac:dyDescent="0.3">
      <c r="A41" s="199"/>
      <c r="B41" s="200"/>
      <c r="C41" s="146">
        <v>26</v>
      </c>
      <c r="D41" s="167" t="s">
        <v>92</v>
      </c>
      <c r="E41" s="196" t="s">
        <v>93</v>
      </c>
      <c r="F41" s="197">
        <v>211807516.99000001</v>
      </c>
      <c r="G41" s="149">
        <v>192051</v>
      </c>
      <c r="H41" s="150">
        <v>0.53300000000000003</v>
      </c>
      <c r="I41" s="150">
        <v>0.39</v>
      </c>
      <c r="J41" s="148">
        <v>82943823.650000006</v>
      </c>
      <c r="K41" s="168">
        <f t="shared" ref="K41:K44" si="2">F41-J41</f>
        <v>128863693.34</v>
      </c>
      <c r="L41" s="169"/>
      <c r="M41" s="320" t="s">
        <v>403</v>
      </c>
    </row>
    <row r="42" spans="1:13" ht="129" customHeight="1" x14ac:dyDescent="0.3">
      <c r="A42" s="199"/>
      <c r="B42" s="200"/>
      <c r="C42" s="146">
        <v>27</v>
      </c>
      <c r="D42" s="167" t="s">
        <v>94</v>
      </c>
      <c r="E42" s="196" t="s">
        <v>98</v>
      </c>
      <c r="F42" s="197">
        <v>4957852.79</v>
      </c>
      <c r="G42" s="149">
        <v>3353</v>
      </c>
      <c r="H42" s="150">
        <v>0.97</v>
      </c>
      <c r="I42" s="150">
        <v>0.59</v>
      </c>
      <c r="J42" s="148">
        <v>2912305.45</v>
      </c>
      <c r="K42" s="168">
        <f t="shared" si="2"/>
        <v>2045547.3399999999</v>
      </c>
      <c r="L42" s="173" t="s">
        <v>319</v>
      </c>
      <c r="M42" s="320" t="s">
        <v>371</v>
      </c>
    </row>
    <row r="43" spans="1:13" ht="139.5" customHeight="1" x14ac:dyDescent="0.3">
      <c r="A43" s="199"/>
      <c r="B43" s="200"/>
      <c r="C43" s="146">
        <v>28</v>
      </c>
      <c r="D43" s="226" t="s">
        <v>142</v>
      </c>
      <c r="E43" s="196" t="s">
        <v>186</v>
      </c>
      <c r="F43" s="198">
        <v>12535859.09</v>
      </c>
      <c r="G43" s="149">
        <v>13281</v>
      </c>
      <c r="H43" s="150">
        <v>0.91</v>
      </c>
      <c r="I43" s="150">
        <v>0.28999999999999998</v>
      </c>
      <c r="J43" s="148">
        <v>3644403.69</v>
      </c>
      <c r="K43" s="168">
        <f t="shared" si="2"/>
        <v>8891455.4000000004</v>
      </c>
      <c r="L43" s="169" t="s">
        <v>295</v>
      </c>
      <c r="M43" s="320" t="s">
        <v>354</v>
      </c>
    </row>
    <row r="44" spans="1:13" ht="208.5" customHeight="1" x14ac:dyDescent="0.3">
      <c r="A44" s="199"/>
      <c r="B44" s="200"/>
      <c r="C44" s="146">
        <v>29</v>
      </c>
      <c r="D44" s="226" t="s">
        <v>99</v>
      </c>
      <c r="E44" s="196" t="s">
        <v>100</v>
      </c>
      <c r="F44" s="197">
        <v>3607215.91</v>
      </c>
      <c r="G44" s="149">
        <v>350000</v>
      </c>
      <c r="H44" s="150">
        <v>1</v>
      </c>
      <c r="I44" s="150">
        <v>0.97</v>
      </c>
      <c r="J44" s="148">
        <v>3513428.3</v>
      </c>
      <c r="K44" s="190">
        <f t="shared" si="2"/>
        <v>93787.610000000335</v>
      </c>
      <c r="L44" s="169" t="s">
        <v>320</v>
      </c>
      <c r="M44" s="320" t="s">
        <v>404</v>
      </c>
    </row>
    <row r="45" spans="1:13" s="199" customFormat="1" ht="24" customHeight="1" x14ac:dyDescent="0.3">
      <c r="B45" s="200"/>
      <c r="C45" s="346" t="s">
        <v>102</v>
      </c>
      <c r="D45" s="346"/>
      <c r="E45" s="346"/>
      <c r="F45" s="242">
        <f>SUM(F46:F48)</f>
        <v>134008366.98999999</v>
      </c>
      <c r="G45" s="242"/>
      <c r="H45" s="242"/>
      <c r="I45" s="242"/>
      <c r="J45" s="242">
        <f>SUM(J46:J48)</f>
        <v>100394961.82000001</v>
      </c>
      <c r="K45" s="242">
        <f>SUM(K46:K48)</f>
        <v>33613405.169999994</v>
      </c>
      <c r="L45" s="242"/>
      <c r="M45" s="242"/>
    </row>
    <row r="46" spans="1:13" ht="281.25" customHeight="1" x14ac:dyDescent="0.3">
      <c r="A46" s="199"/>
      <c r="B46" s="200"/>
      <c r="C46" s="146">
        <v>30</v>
      </c>
      <c r="D46" s="167" t="s">
        <v>103</v>
      </c>
      <c r="E46" s="196" t="s">
        <v>104</v>
      </c>
      <c r="F46" s="197">
        <v>13092688.550000001</v>
      </c>
      <c r="G46" s="149">
        <v>84868</v>
      </c>
      <c r="H46" s="150">
        <v>0.98</v>
      </c>
      <c r="I46" s="150">
        <v>0.99</v>
      </c>
      <c r="J46" s="148">
        <v>13014132.42</v>
      </c>
      <c r="K46" s="168">
        <f>F46-J46</f>
        <v>78556.13000000082</v>
      </c>
      <c r="L46" s="169"/>
      <c r="M46" s="320" t="s">
        <v>372</v>
      </c>
    </row>
    <row r="47" spans="1:13" ht="235.5" customHeight="1" x14ac:dyDescent="0.3">
      <c r="A47" s="199"/>
      <c r="B47" s="200"/>
      <c r="C47" s="146">
        <v>31</v>
      </c>
      <c r="D47" s="167" t="s">
        <v>105</v>
      </c>
      <c r="E47" s="196" t="s">
        <v>106</v>
      </c>
      <c r="F47" s="197">
        <v>116270071.91</v>
      </c>
      <c r="G47" s="149">
        <v>84868</v>
      </c>
      <c r="H47" s="150">
        <v>0.89</v>
      </c>
      <c r="I47" s="150">
        <v>0.72</v>
      </c>
      <c r="J47" s="148">
        <v>83772586.810000002</v>
      </c>
      <c r="K47" s="168">
        <f>F47-J47</f>
        <v>32497485.099999994</v>
      </c>
      <c r="L47" s="173"/>
      <c r="M47" s="320" t="s">
        <v>405</v>
      </c>
    </row>
    <row r="48" spans="1:13" ht="303" customHeight="1" x14ac:dyDescent="0.3">
      <c r="A48" s="199"/>
      <c r="B48" s="200"/>
      <c r="C48" s="146">
        <v>32</v>
      </c>
      <c r="D48" s="226" t="s">
        <v>107</v>
      </c>
      <c r="E48" s="196" t="s">
        <v>108</v>
      </c>
      <c r="F48" s="197">
        <v>4645606.53</v>
      </c>
      <c r="G48" s="149">
        <v>4014</v>
      </c>
      <c r="H48" s="150">
        <v>0.99</v>
      </c>
      <c r="I48" s="150">
        <v>0.78</v>
      </c>
      <c r="J48" s="148">
        <v>3608242.59</v>
      </c>
      <c r="K48" s="168">
        <f>F48-J48</f>
        <v>1037363.9400000004</v>
      </c>
      <c r="L48" s="173" t="s">
        <v>373</v>
      </c>
      <c r="M48" s="183" t="s">
        <v>406</v>
      </c>
    </row>
  </sheetData>
  <sheetProtection formatCells="0" formatColumns="0" formatRows="0" insertColumns="0" insertRows="0" insertHyperlinks="0" deleteColumns="0" deleteRows="0" sort="0" autoFilter="0" pivotTables="0"/>
  <mergeCells count="17">
    <mergeCell ref="C1:M1"/>
    <mergeCell ref="A2:M2"/>
    <mergeCell ref="D3:M3"/>
    <mergeCell ref="A4:M4"/>
    <mergeCell ref="B5:M5"/>
    <mergeCell ref="C29:E29"/>
    <mergeCell ref="C40:E40"/>
    <mergeCell ref="C45:E45"/>
    <mergeCell ref="C7:E7"/>
    <mergeCell ref="B23:B24"/>
    <mergeCell ref="C23:C24"/>
    <mergeCell ref="D23:D24"/>
    <mergeCell ref="A26:E26"/>
    <mergeCell ref="A17:E17"/>
    <mergeCell ref="C8:E8"/>
    <mergeCell ref="C13:E13"/>
    <mergeCell ref="C15:E15"/>
  </mergeCells>
  <pageMargins left="0.70866141732283472" right="0.70866141732283472" top="0.74803149606299213" bottom="0.74803149606299213" header="0.31496062992125984" footer="0.31496062992125984"/>
  <pageSetup scale="3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7" tint="-0.249977111117893"/>
  </sheetPr>
  <dimension ref="A1:BF44"/>
  <sheetViews>
    <sheetView zoomScale="55" zoomScaleNormal="55" workbookViewId="0">
      <selection activeCell="J42" sqref="J42"/>
    </sheetView>
  </sheetViews>
  <sheetFormatPr baseColWidth="10" defaultRowHeight="15" x14ac:dyDescent="0.25"/>
  <cols>
    <col min="1" max="1" width="5.28515625" customWidth="1"/>
    <col min="2" max="2" width="34.28515625" customWidth="1"/>
    <col min="3" max="3" width="27.7109375" hidden="1" customWidth="1"/>
    <col min="4" max="4" width="29.140625" customWidth="1"/>
    <col min="5" max="5" width="15.140625" customWidth="1"/>
    <col min="6" max="6" width="22.140625" customWidth="1"/>
    <col min="7" max="7" width="25" customWidth="1"/>
    <col min="8" max="8" width="25.85546875" customWidth="1"/>
    <col min="9" max="9" width="36.7109375" customWidth="1"/>
    <col min="10" max="10" width="44.5703125" customWidth="1"/>
    <col min="11" max="58" width="11.42578125" style="224"/>
  </cols>
  <sheetData>
    <row r="1" spans="1:10" ht="15.75" x14ac:dyDescent="0.25">
      <c r="A1" s="362"/>
      <c r="B1" s="362"/>
      <c r="C1" s="362"/>
      <c r="D1" s="362"/>
      <c r="E1" s="362"/>
      <c r="F1" s="362"/>
      <c r="G1" s="362"/>
      <c r="H1" s="362"/>
      <c r="I1" s="362"/>
      <c r="J1" s="362"/>
    </row>
    <row r="2" spans="1:10" ht="41.25" customHeight="1" x14ac:dyDescent="0.25">
      <c r="A2" s="363" t="str">
        <f>' En Tramite '!$A$2</f>
        <v>INSTITUTO DE ACUEDUCTOS Y ALCANTARILLADOS NACIONALES</v>
      </c>
      <c r="B2" s="363"/>
      <c r="C2" s="363"/>
      <c r="D2" s="363"/>
      <c r="E2" s="363"/>
      <c r="F2" s="363"/>
      <c r="G2" s="363"/>
      <c r="H2" s="363"/>
      <c r="I2" s="363"/>
      <c r="J2" s="363"/>
    </row>
    <row r="3" spans="1:10" ht="34.5" customHeight="1" x14ac:dyDescent="0.25">
      <c r="A3" s="363" t="str">
        <f>' En Tramite '!$A$3</f>
        <v>DIRECCIÓN DE PLANIFICACIÓN</v>
      </c>
      <c r="B3" s="363"/>
      <c r="C3" s="363"/>
      <c r="D3" s="363"/>
      <c r="E3" s="363"/>
      <c r="F3" s="363"/>
      <c r="G3" s="363"/>
      <c r="H3" s="363"/>
      <c r="I3" s="363"/>
      <c r="J3" s="363"/>
    </row>
    <row r="4" spans="1:10" ht="29.25" customHeight="1" x14ac:dyDescent="0.25">
      <c r="A4" s="363" t="s">
        <v>194</v>
      </c>
      <c r="B4" s="363"/>
      <c r="C4" s="363"/>
      <c r="D4" s="363"/>
      <c r="E4" s="363"/>
      <c r="F4" s="363"/>
      <c r="G4" s="363"/>
      <c r="H4" s="363"/>
      <c r="I4" s="363"/>
      <c r="J4" s="363"/>
    </row>
    <row r="5" spans="1:10" ht="62.25" customHeight="1" x14ac:dyDescent="0.25">
      <c r="A5" s="260" t="s">
        <v>22</v>
      </c>
      <c r="B5" s="260" t="s">
        <v>10</v>
      </c>
      <c r="C5" s="261" t="s">
        <v>11</v>
      </c>
      <c r="D5" s="262" t="s">
        <v>21</v>
      </c>
      <c r="E5" s="262" t="s">
        <v>25</v>
      </c>
      <c r="F5" s="261" t="s">
        <v>24</v>
      </c>
      <c r="G5" s="261" t="s">
        <v>36</v>
      </c>
      <c r="H5" s="260" t="s">
        <v>110</v>
      </c>
      <c r="I5" s="261" t="s">
        <v>172</v>
      </c>
      <c r="J5" s="262" t="s">
        <v>12</v>
      </c>
    </row>
    <row r="6" spans="1:10" ht="27" customHeight="1" x14ac:dyDescent="0.25">
      <c r="A6" s="361" t="s">
        <v>8</v>
      </c>
      <c r="B6" s="361"/>
      <c r="C6" s="253"/>
      <c r="D6" s="254">
        <f>SUM(D7+D13+D17+D20+D27+D39+D23+D15)</f>
        <v>161015948.94</v>
      </c>
      <c r="E6" s="253"/>
      <c r="F6" s="253"/>
      <c r="G6" s="254">
        <f>SUM(G7+G13+G17+G20+G27+G39+G23+G15)</f>
        <v>137713116.93799999</v>
      </c>
      <c r="H6" s="254">
        <f>SUM(H7+H13+H17+H20+H27+H39+H23+H15)</f>
        <v>29644272.481999997</v>
      </c>
      <c r="I6" s="254"/>
      <c r="J6" s="253"/>
    </row>
    <row r="7" spans="1:10" ht="30" customHeight="1" x14ac:dyDescent="0.25">
      <c r="A7" s="368" t="s">
        <v>6</v>
      </c>
      <c r="B7" s="368"/>
      <c r="C7" s="255"/>
      <c r="D7" s="278">
        <f>SUM(D8:D12)</f>
        <v>31992888.720000003</v>
      </c>
      <c r="E7" s="257"/>
      <c r="F7" s="258"/>
      <c r="G7" s="256">
        <f>SUM(G8:G12)</f>
        <v>30041569.98</v>
      </c>
      <c r="H7" s="256">
        <f>SUM(H8:H12)</f>
        <v>1951318.7399999995</v>
      </c>
      <c r="I7" s="256"/>
      <c r="J7" s="259"/>
    </row>
    <row r="8" spans="1:10" ht="143.25" customHeight="1" x14ac:dyDescent="0.25">
      <c r="A8" s="74">
        <v>1</v>
      </c>
      <c r="B8" s="2" t="s">
        <v>341</v>
      </c>
      <c r="C8" s="2"/>
      <c r="D8" s="28">
        <v>1423913.09</v>
      </c>
      <c r="E8" s="122">
        <v>1</v>
      </c>
      <c r="F8" s="122">
        <v>0.9</v>
      </c>
      <c r="G8" s="37">
        <v>1281521.78</v>
      </c>
      <c r="H8" s="37">
        <f>D8-G8</f>
        <v>142391.31000000006</v>
      </c>
      <c r="I8" s="27"/>
      <c r="J8" s="95" t="s">
        <v>356</v>
      </c>
    </row>
    <row r="9" spans="1:10" ht="145.5" customHeight="1" x14ac:dyDescent="0.25">
      <c r="A9" s="74">
        <v>2</v>
      </c>
      <c r="B9" s="2" t="s">
        <v>342</v>
      </c>
      <c r="C9" s="2"/>
      <c r="D9" s="28">
        <v>212772.03</v>
      </c>
      <c r="E9" s="122">
        <v>1</v>
      </c>
      <c r="F9" s="122">
        <v>0.93</v>
      </c>
      <c r="G9" s="37">
        <v>198852.36</v>
      </c>
      <c r="H9" s="37">
        <f>D9-G9</f>
        <v>13919.670000000013</v>
      </c>
      <c r="I9" s="27"/>
      <c r="J9" s="95" t="s">
        <v>364</v>
      </c>
    </row>
    <row r="10" spans="1:10" ht="408.75" customHeight="1" x14ac:dyDescent="0.25">
      <c r="A10" s="74">
        <v>3</v>
      </c>
      <c r="B10" s="2" t="s">
        <v>339</v>
      </c>
      <c r="C10" s="2" t="s">
        <v>16</v>
      </c>
      <c r="D10" s="28">
        <v>23660789.57</v>
      </c>
      <c r="E10" s="122">
        <v>1</v>
      </c>
      <c r="F10" s="122">
        <v>0.94</v>
      </c>
      <c r="G10" s="28">
        <v>22335785.350000001</v>
      </c>
      <c r="H10" s="37">
        <f>D10-G10</f>
        <v>1325004.2199999988</v>
      </c>
      <c r="I10" s="27"/>
      <c r="J10" s="95" t="s">
        <v>357</v>
      </c>
    </row>
    <row r="11" spans="1:10" ht="240" customHeight="1" x14ac:dyDescent="0.25">
      <c r="A11" s="71">
        <v>4</v>
      </c>
      <c r="B11" s="25" t="s">
        <v>340</v>
      </c>
      <c r="C11" s="25" t="s">
        <v>60</v>
      </c>
      <c r="D11" s="35">
        <v>4860034.03</v>
      </c>
      <c r="E11" s="123">
        <v>1</v>
      </c>
      <c r="F11" s="123">
        <v>0.99</v>
      </c>
      <c r="G11" s="28">
        <v>4810492.2699999996</v>
      </c>
      <c r="H11" s="29">
        <f>D11-G11</f>
        <v>49541.760000000708</v>
      </c>
      <c r="I11" s="31"/>
      <c r="J11" s="108" t="s">
        <v>289</v>
      </c>
    </row>
    <row r="12" spans="1:10" ht="269.25" customHeight="1" x14ac:dyDescent="0.25">
      <c r="A12" s="72">
        <v>5</v>
      </c>
      <c r="B12" s="25" t="s">
        <v>213</v>
      </c>
      <c r="C12" s="25"/>
      <c r="D12" s="35">
        <v>1835380</v>
      </c>
      <c r="E12" s="124">
        <v>0.99</v>
      </c>
      <c r="F12" s="124">
        <v>0.77</v>
      </c>
      <c r="G12" s="28">
        <v>1414918.22</v>
      </c>
      <c r="H12" s="29">
        <f>D12-G12</f>
        <v>420461.78</v>
      </c>
      <c r="I12" s="31"/>
      <c r="J12" s="108" t="s">
        <v>303</v>
      </c>
    </row>
    <row r="13" spans="1:10" ht="20.25" x14ac:dyDescent="0.25">
      <c r="A13" s="368" t="s">
        <v>53</v>
      </c>
      <c r="B13" s="368"/>
      <c r="C13" s="255"/>
      <c r="D13" s="278">
        <f>SUM(D14)</f>
        <v>20365238</v>
      </c>
      <c r="E13" s="257"/>
      <c r="F13" s="258"/>
      <c r="G13" s="256">
        <f>SUM(G14)</f>
        <v>18080258.300000001</v>
      </c>
      <c r="H13" s="256">
        <f>SUM(H14)</f>
        <v>2284979.6999999993</v>
      </c>
      <c r="I13" s="256"/>
      <c r="J13" s="259"/>
    </row>
    <row r="14" spans="1:10" ht="329.25" customHeight="1" x14ac:dyDescent="0.25">
      <c r="A14" s="24">
        <v>6</v>
      </c>
      <c r="B14" s="89" t="s">
        <v>145</v>
      </c>
      <c r="C14" s="2" t="s">
        <v>17</v>
      </c>
      <c r="D14" s="36">
        <v>20365238</v>
      </c>
      <c r="E14" s="122">
        <v>1</v>
      </c>
      <c r="F14" s="122">
        <v>0.89</v>
      </c>
      <c r="G14" s="28">
        <v>18080258.300000001</v>
      </c>
      <c r="H14" s="37">
        <f>D14-G14</f>
        <v>2284979.6999999993</v>
      </c>
      <c r="I14" s="27"/>
      <c r="J14" s="95" t="s">
        <v>291</v>
      </c>
    </row>
    <row r="15" spans="1:10" ht="20.25" x14ac:dyDescent="0.25">
      <c r="A15" s="368" t="s">
        <v>50</v>
      </c>
      <c r="B15" s="368"/>
      <c r="C15" s="255"/>
      <c r="D15" s="278">
        <f>SUM(D16)</f>
        <v>8389870</v>
      </c>
      <c r="E15" s="257"/>
      <c r="F15" s="258"/>
      <c r="G15" s="256">
        <f>SUM(G16)</f>
        <v>7634781.7000000002</v>
      </c>
      <c r="H15" s="256">
        <f>SUM(H16)</f>
        <v>755088.29999999981</v>
      </c>
      <c r="I15" s="256"/>
      <c r="J15" s="259"/>
    </row>
    <row r="16" spans="1:10" s="224" customFormat="1" ht="330.75" customHeight="1" x14ac:dyDescent="0.25">
      <c r="A16" s="24">
        <v>7</v>
      </c>
      <c r="B16" s="2" t="s">
        <v>343</v>
      </c>
      <c r="C16" s="223"/>
      <c r="D16" s="36">
        <v>8389870</v>
      </c>
      <c r="E16" s="122">
        <v>1</v>
      </c>
      <c r="F16" s="122">
        <v>0.91</v>
      </c>
      <c r="G16" s="36">
        <v>7634781.7000000002</v>
      </c>
      <c r="H16" s="37">
        <f>D16-G16</f>
        <v>755088.29999999981</v>
      </c>
      <c r="I16" s="36"/>
      <c r="J16" s="36" t="s">
        <v>363</v>
      </c>
    </row>
    <row r="17" spans="1:58" ht="20.25" x14ac:dyDescent="0.25">
      <c r="A17" s="368" t="s">
        <v>146</v>
      </c>
      <c r="B17" s="368"/>
      <c r="C17" s="255"/>
      <c r="D17" s="278">
        <f>SUM(D18:D19)</f>
        <v>9194040.0999999996</v>
      </c>
      <c r="E17" s="257"/>
      <c r="F17" s="258"/>
      <c r="G17" s="256">
        <f>SUM(G18:G19)</f>
        <v>7385250.71</v>
      </c>
      <c r="H17" s="278">
        <f>SUM(H18:H19)</f>
        <v>1808789.3900000001</v>
      </c>
      <c r="I17" s="256"/>
      <c r="J17" s="259"/>
    </row>
    <row r="18" spans="1:58" ht="237" customHeight="1" x14ac:dyDescent="0.25">
      <c r="A18" s="24">
        <v>8</v>
      </c>
      <c r="B18" s="154" t="s">
        <v>345</v>
      </c>
      <c r="C18" s="148">
        <v>3780910.1</v>
      </c>
      <c r="D18" s="36">
        <v>3780910.1</v>
      </c>
      <c r="E18" s="150">
        <v>1</v>
      </c>
      <c r="F18" s="150">
        <v>0.71</v>
      </c>
      <c r="G18" s="264">
        <v>2698057.45</v>
      </c>
      <c r="H18" s="227">
        <f>C18-G18</f>
        <v>1082852.6499999999</v>
      </c>
      <c r="I18" s="169" t="s">
        <v>308</v>
      </c>
      <c r="J18" s="316" t="s">
        <v>374</v>
      </c>
    </row>
    <row r="19" spans="1:58" s="228" customFormat="1" ht="198.75" customHeight="1" x14ac:dyDescent="0.25">
      <c r="A19" s="24">
        <v>9</v>
      </c>
      <c r="B19" s="2" t="s">
        <v>136</v>
      </c>
      <c r="C19" s="2"/>
      <c r="D19" s="279">
        <v>5413130</v>
      </c>
      <c r="E19" s="280">
        <v>0.83</v>
      </c>
      <c r="F19" s="280">
        <v>0.87</v>
      </c>
      <c r="G19" s="281">
        <v>4687193.26</v>
      </c>
      <c r="H19" s="281">
        <f>D19-G19</f>
        <v>725936.74000000022</v>
      </c>
      <c r="I19" s="27"/>
      <c r="J19" s="67" t="s">
        <v>225</v>
      </c>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row>
    <row r="20" spans="1:58" ht="20.25" x14ac:dyDescent="0.25">
      <c r="A20" s="368" t="s">
        <v>148</v>
      </c>
      <c r="B20" s="368"/>
      <c r="C20" s="255"/>
      <c r="D20" s="278">
        <f>SUM(D21:D22)</f>
        <v>7530449.6399999997</v>
      </c>
      <c r="E20" s="282"/>
      <c r="F20" s="283"/>
      <c r="G20" s="278">
        <f>SUM(G21:G22)</f>
        <v>6588442.4280000003</v>
      </c>
      <c r="H20" s="278">
        <f>SUM(H21:H22)</f>
        <v>942007.21199999982</v>
      </c>
      <c r="I20" s="256"/>
      <c r="J20" s="259"/>
    </row>
    <row r="21" spans="1:58" ht="337.5" customHeight="1" x14ac:dyDescent="0.25">
      <c r="A21" s="24">
        <v>10</v>
      </c>
      <c r="B21" s="24" t="s">
        <v>183</v>
      </c>
      <c r="C21" s="2" t="s">
        <v>19</v>
      </c>
      <c r="D21" s="28">
        <v>504916</v>
      </c>
      <c r="E21" s="122">
        <v>0.65</v>
      </c>
      <c r="F21" s="122">
        <v>0.12</v>
      </c>
      <c r="G21" s="37">
        <f>D21*0.1155</f>
        <v>58317.798000000003</v>
      </c>
      <c r="H21" s="35">
        <f>D21-G21</f>
        <v>446598.20199999999</v>
      </c>
      <c r="I21" s="30"/>
      <c r="J21" s="95" t="s">
        <v>226</v>
      </c>
    </row>
    <row r="22" spans="1:58" ht="216" customHeight="1" x14ac:dyDescent="0.25">
      <c r="A22" s="24">
        <v>11</v>
      </c>
      <c r="B22" s="263" t="s">
        <v>212</v>
      </c>
      <c r="C22" s="148">
        <v>7025533.6399999997</v>
      </c>
      <c r="D22" s="28">
        <v>7025533.6399999997</v>
      </c>
      <c r="E22" s="122">
        <v>1</v>
      </c>
      <c r="F22" s="122">
        <v>0.93</v>
      </c>
      <c r="G22" s="37">
        <v>6530124.6299999999</v>
      </c>
      <c r="H22" s="35">
        <f>C22-G22</f>
        <v>495409.00999999978</v>
      </c>
      <c r="I22" s="185" t="s">
        <v>375</v>
      </c>
      <c r="J22" s="95" t="s">
        <v>314</v>
      </c>
    </row>
    <row r="23" spans="1:58" ht="23.25" x14ac:dyDescent="0.25">
      <c r="A23" s="266"/>
      <c r="B23" s="366" t="s">
        <v>119</v>
      </c>
      <c r="C23" s="367"/>
      <c r="D23" s="267">
        <f>SUM(D24:D26)</f>
        <v>3911789.26</v>
      </c>
      <c r="E23" s="268"/>
      <c r="F23" s="269"/>
      <c r="G23" s="270">
        <f>SUM(G24:G26)</f>
        <v>491040.49</v>
      </c>
      <c r="H23" s="270">
        <f>SUM(H24:H26)</f>
        <v>3420748.77</v>
      </c>
      <c r="I23" s="271"/>
      <c r="J23" s="272"/>
    </row>
    <row r="24" spans="1:58" ht="251.25" customHeight="1" x14ac:dyDescent="0.25">
      <c r="A24" s="42">
        <v>12</v>
      </c>
      <c r="B24" s="25" t="s">
        <v>171</v>
      </c>
      <c r="C24" s="25" t="s">
        <v>70</v>
      </c>
      <c r="D24" s="35">
        <v>3428578.53</v>
      </c>
      <c r="E24" s="125">
        <v>7.0000000000000007E-2</v>
      </c>
      <c r="F24" s="125">
        <v>0.08</v>
      </c>
      <c r="G24" s="37">
        <v>271699.07</v>
      </c>
      <c r="H24" s="37">
        <f>D24-G24</f>
        <v>3156879.46</v>
      </c>
      <c r="I24" s="31"/>
      <c r="J24" s="94" t="s">
        <v>360</v>
      </c>
    </row>
    <row r="25" spans="1:58" ht="181.5" customHeight="1" x14ac:dyDescent="0.25">
      <c r="A25" s="42">
        <v>13</v>
      </c>
      <c r="B25" s="25" t="s">
        <v>241</v>
      </c>
      <c r="C25" s="97"/>
      <c r="D25" s="35">
        <v>322068.73</v>
      </c>
      <c r="E25" s="125">
        <v>1</v>
      </c>
      <c r="F25" s="125">
        <v>0.47</v>
      </c>
      <c r="G25" s="37">
        <v>152208.42000000001</v>
      </c>
      <c r="H25" s="37">
        <f>D25-G25</f>
        <v>169860.30999999997</v>
      </c>
      <c r="I25" s="31"/>
      <c r="J25" s="94" t="s">
        <v>242</v>
      </c>
    </row>
    <row r="26" spans="1:58" ht="173.25" customHeight="1" x14ac:dyDescent="0.25">
      <c r="A26" s="24">
        <v>14</v>
      </c>
      <c r="B26" s="89" t="s">
        <v>20</v>
      </c>
      <c r="C26" s="104"/>
      <c r="D26" s="28">
        <v>161142</v>
      </c>
      <c r="E26" s="122">
        <v>1</v>
      </c>
      <c r="F26" s="122">
        <v>0.42</v>
      </c>
      <c r="G26" s="35">
        <v>67133</v>
      </c>
      <c r="H26" s="37">
        <f>D26-G26</f>
        <v>94009</v>
      </c>
      <c r="I26" s="30"/>
      <c r="J26" s="8" t="s">
        <v>301</v>
      </c>
    </row>
    <row r="27" spans="1:58" ht="25.5" customHeight="1" x14ac:dyDescent="0.25">
      <c r="A27" s="364" t="s">
        <v>137</v>
      </c>
      <c r="B27" s="365"/>
      <c r="C27" s="274"/>
      <c r="D27" s="284">
        <f>SUM(D28:D38)</f>
        <v>50284175.82</v>
      </c>
      <c r="E27" s="276"/>
      <c r="F27" s="277"/>
      <c r="G27" s="275">
        <f>SUM(G28:G38)</f>
        <v>46488636.789999999</v>
      </c>
      <c r="H27" s="275">
        <f>SUM(H28:H38)</f>
        <v>10136979.51</v>
      </c>
      <c r="I27" s="275"/>
      <c r="J27" s="273"/>
    </row>
    <row r="28" spans="1:58" ht="205.5" customHeight="1" x14ac:dyDescent="0.25">
      <c r="A28" s="154"/>
      <c r="B28" s="313" t="s">
        <v>75</v>
      </c>
      <c r="C28" s="154">
        <v>6415872.4800000004</v>
      </c>
      <c r="D28" s="28">
        <f>22097+52335</f>
        <v>74432</v>
      </c>
      <c r="E28" s="122">
        <v>0.94</v>
      </c>
      <c r="F28" s="122">
        <v>0.89</v>
      </c>
      <c r="G28" s="35">
        <v>5710126.5099999998</v>
      </c>
      <c r="H28" s="314">
        <f t="shared" ref="H28" si="0">C28-G28</f>
        <v>705745.97000000067</v>
      </c>
      <c r="J28" s="183" t="s">
        <v>316</v>
      </c>
    </row>
    <row r="29" spans="1:58" ht="321" customHeight="1" x14ac:dyDescent="0.25">
      <c r="A29" s="24">
        <v>15</v>
      </c>
      <c r="B29" s="226" t="s">
        <v>365</v>
      </c>
      <c r="C29" s="154" t="s">
        <v>79</v>
      </c>
      <c r="D29" s="28">
        <v>7548879.9100000001</v>
      </c>
      <c r="E29" s="122">
        <v>1</v>
      </c>
      <c r="F29" s="122">
        <v>0.86</v>
      </c>
      <c r="G29" s="35">
        <v>6473099.5499999998</v>
      </c>
      <c r="H29" s="314">
        <f>D29-G29</f>
        <v>1075780.3600000003</v>
      </c>
      <c r="J29" s="183" t="s">
        <v>350</v>
      </c>
    </row>
    <row r="30" spans="1:58" ht="222.75" customHeight="1" x14ac:dyDescent="0.25">
      <c r="A30" s="32">
        <v>16</v>
      </c>
      <c r="B30" s="154" t="s">
        <v>76</v>
      </c>
      <c r="C30" s="189">
        <v>8113642.1699999999</v>
      </c>
      <c r="D30" s="230">
        <v>8113642.1699999999</v>
      </c>
      <c r="E30" s="157">
        <v>0.99</v>
      </c>
      <c r="F30" s="157">
        <v>0.85</v>
      </c>
      <c r="G30" s="189">
        <v>6896595.8399999999</v>
      </c>
      <c r="H30" s="315">
        <f t="shared" ref="H30" si="1">C30-G30</f>
        <v>1217046.33</v>
      </c>
      <c r="I30" s="184"/>
      <c r="J30" s="183" t="s">
        <v>348</v>
      </c>
    </row>
    <row r="31" spans="1:58" ht="225.75" customHeight="1" x14ac:dyDescent="0.25">
      <c r="A31" s="32">
        <v>17</v>
      </c>
      <c r="B31" s="33" t="s">
        <v>143</v>
      </c>
      <c r="C31" s="33" t="s">
        <v>13</v>
      </c>
      <c r="D31" s="34">
        <v>19730605.449999999</v>
      </c>
      <c r="E31" s="126">
        <v>1</v>
      </c>
      <c r="F31" s="126">
        <v>0.97</v>
      </c>
      <c r="G31" s="37">
        <v>19044314.710000001</v>
      </c>
      <c r="H31" s="281">
        <f>(D31-G31)</f>
        <v>686290.73999999836</v>
      </c>
      <c r="I31" s="27"/>
      <c r="J31" s="140" t="s">
        <v>304</v>
      </c>
    </row>
    <row r="32" spans="1:58" ht="289.5" customHeight="1" x14ac:dyDescent="0.25">
      <c r="A32" s="24">
        <v>18</v>
      </c>
      <c r="B32" s="64" t="s">
        <v>147</v>
      </c>
      <c r="C32" s="2" t="s">
        <v>18</v>
      </c>
      <c r="D32" s="28">
        <v>124036.9</v>
      </c>
      <c r="E32" s="122">
        <v>1</v>
      </c>
      <c r="F32" s="122">
        <v>0.95</v>
      </c>
      <c r="G32" s="37">
        <v>117475.35</v>
      </c>
      <c r="H32" s="37">
        <f t="shared" ref="H32:H36" si="2">SUM(D32-G32)</f>
        <v>6561.5499999999884</v>
      </c>
      <c r="I32" s="27"/>
      <c r="J32" s="141" t="s">
        <v>227</v>
      </c>
    </row>
    <row r="33" spans="1:10" ht="248.25" customHeight="1" x14ac:dyDescent="0.25">
      <c r="A33" s="32">
        <v>19</v>
      </c>
      <c r="B33" s="89" t="s">
        <v>361</v>
      </c>
      <c r="C33" s="2" t="s">
        <v>15</v>
      </c>
      <c r="D33" s="28">
        <v>6993000</v>
      </c>
      <c r="E33" s="122">
        <v>1</v>
      </c>
      <c r="F33" s="122">
        <v>0.7</v>
      </c>
      <c r="G33" s="27">
        <f>SUM(D33*F33)</f>
        <v>4895100</v>
      </c>
      <c r="H33" s="37">
        <f t="shared" si="2"/>
        <v>2097900</v>
      </c>
      <c r="I33" s="27"/>
      <c r="J33" s="89" t="s">
        <v>228</v>
      </c>
    </row>
    <row r="34" spans="1:10" ht="205.5" customHeight="1" x14ac:dyDescent="0.25">
      <c r="A34" s="24">
        <v>20</v>
      </c>
      <c r="B34" s="2" t="s">
        <v>151</v>
      </c>
      <c r="C34" s="8" t="s">
        <v>26</v>
      </c>
      <c r="D34" s="29">
        <v>2507137.79</v>
      </c>
      <c r="E34" s="124">
        <v>0.21</v>
      </c>
      <c r="F34" s="124">
        <v>0.34</v>
      </c>
      <c r="G34" s="29">
        <v>851435.46</v>
      </c>
      <c r="H34" s="29">
        <f t="shared" si="2"/>
        <v>1655702.33</v>
      </c>
      <c r="I34" s="29" t="s">
        <v>229</v>
      </c>
      <c r="J34" s="141" t="s">
        <v>286</v>
      </c>
    </row>
    <row r="35" spans="1:10" ht="284.25" customHeight="1" x14ac:dyDescent="0.25">
      <c r="A35" s="32">
        <v>21</v>
      </c>
      <c r="B35" s="64" t="s">
        <v>152</v>
      </c>
      <c r="C35" s="8" t="s">
        <v>28</v>
      </c>
      <c r="D35" s="29">
        <v>995620.59</v>
      </c>
      <c r="E35" s="124">
        <v>1</v>
      </c>
      <c r="F35" s="124">
        <v>0.89</v>
      </c>
      <c r="G35" s="29">
        <v>884098.48</v>
      </c>
      <c r="H35" s="29">
        <f t="shared" si="2"/>
        <v>111522.10999999999</v>
      </c>
      <c r="I35" s="29"/>
      <c r="J35" s="8" t="s">
        <v>280</v>
      </c>
    </row>
    <row r="36" spans="1:10" ht="309" customHeight="1" x14ac:dyDescent="0.25">
      <c r="A36" s="24">
        <v>22</v>
      </c>
      <c r="B36" s="25" t="s">
        <v>90</v>
      </c>
      <c r="C36" s="26">
        <v>1142423.8700000001</v>
      </c>
      <c r="D36" s="29">
        <v>1142423.94</v>
      </c>
      <c r="E36" s="127">
        <v>1</v>
      </c>
      <c r="F36" s="127">
        <v>0.82</v>
      </c>
      <c r="G36" s="29">
        <v>932217.94</v>
      </c>
      <c r="H36" s="29">
        <f t="shared" si="2"/>
        <v>210206</v>
      </c>
      <c r="I36" s="26" t="s">
        <v>230</v>
      </c>
      <c r="J36" s="8" t="s">
        <v>231</v>
      </c>
    </row>
    <row r="37" spans="1:10" ht="280.5" customHeight="1" x14ac:dyDescent="0.25">
      <c r="A37" s="32">
        <v>23</v>
      </c>
      <c r="B37" s="25" t="s">
        <v>150</v>
      </c>
      <c r="C37" s="26" t="s">
        <v>16</v>
      </c>
      <c r="D37" s="35">
        <v>2423260.5699999998</v>
      </c>
      <c r="E37" s="127">
        <v>0</v>
      </c>
      <c r="F37" s="127">
        <v>0.09</v>
      </c>
      <c r="G37" s="35">
        <v>226472.95</v>
      </c>
      <c r="H37" s="35">
        <f>D37-G37</f>
        <v>2196787.6199999996</v>
      </c>
      <c r="I37" s="52" t="s">
        <v>232</v>
      </c>
      <c r="J37" s="8" t="s">
        <v>281</v>
      </c>
    </row>
    <row r="38" spans="1:10" ht="205.5" customHeight="1" x14ac:dyDescent="0.25">
      <c r="A38" s="24">
        <v>24</v>
      </c>
      <c r="B38" s="136" t="s">
        <v>204</v>
      </c>
      <c r="C38" s="26"/>
      <c r="D38" s="35">
        <v>631136.5</v>
      </c>
      <c r="E38" s="127">
        <v>1</v>
      </c>
      <c r="F38" s="127">
        <v>0.73</v>
      </c>
      <c r="G38" s="35">
        <v>457700</v>
      </c>
      <c r="H38" s="35">
        <f>D38-G38</f>
        <v>173436.5</v>
      </c>
      <c r="I38" s="26" t="s">
        <v>287</v>
      </c>
      <c r="J38" s="317" t="s">
        <v>382</v>
      </c>
    </row>
    <row r="39" spans="1:10" ht="20.25" x14ac:dyDescent="0.25">
      <c r="A39" s="364" t="s">
        <v>91</v>
      </c>
      <c r="B39" s="365"/>
      <c r="C39" s="274"/>
      <c r="D39" s="284">
        <f>SUM(D40:D42)</f>
        <v>29347497.399999999</v>
      </c>
      <c r="E39" s="276"/>
      <c r="F39" s="277"/>
      <c r="G39" s="275">
        <f>SUM(G40:G42)</f>
        <v>21003136.539999999</v>
      </c>
      <c r="H39" s="284">
        <f>SUM(H40:H42)</f>
        <v>8344360.8599999994</v>
      </c>
      <c r="I39" s="275"/>
      <c r="J39" s="273"/>
    </row>
    <row r="40" spans="1:10" ht="216.75" customHeight="1" x14ac:dyDescent="0.25">
      <c r="A40" s="24">
        <v>25</v>
      </c>
      <c r="B40" s="2" t="s">
        <v>140</v>
      </c>
      <c r="C40" s="2" t="s">
        <v>16</v>
      </c>
      <c r="D40" s="28">
        <v>25668181.399999999</v>
      </c>
      <c r="E40" s="122">
        <v>0.98</v>
      </c>
      <c r="F40" s="122">
        <v>0.7</v>
      </c>
      <c r="G40" s="37">
        <v>18088367.43</v>
      </c>
      <c r="H40" s="37">
        <f>SUM(D40-G40)</f>
        <v>7579813.9699999988</v>
      </c>
      <c r="I40" s="27" t="s">
        <v>235</v>
      </c>
      <c r="J40" s="8" t="s">
        <v>362</v>
      </c>
    </row>
    <row r="41" spans="1:10" ht="179.25" customHeight="1" x14ac:dyDescent="0.25">
      <c r="A41" s="24">
        <v>26</v>
      </c>
      <c r="B41" s="2" t="s">
        <v>149</v>
      </c>
      <c r="C41" s="2" t="s">
        <v>14</v>
      </c>
      <c r="D41" s="28">
        <v>3595000</v>
      </c>
      <c r="E41" s="122">
        <v>0.99</v>
      </c>
      <c r="F41" s="122">
        <v>0.81</v>
      </c>
      <c r="G41" s="37">
        <v>2914769.11</v>
      </c>
      <c r="H41" s="37">
        <f>SUM(D41-G41)</f>
        <v>680230.89000000013</v>
      </c>
      <c r="I41" s="27"/>
      <c r="J41" s="8" t="s">
        <v>214</v>
      </c>
    </row>
    <row r="42" spans="1:10" ht="174" customHeight="1" x14ac:dyDescent="0.25">
      <c r="A42" s="73">
        <v>27</v>
      </c>
      <c r="B42" s="137" t="s">
        <v>97</v>
      </c>
      <c r="C42" s="25" t="s">
        <v>96</v>
      </c>
      <c r="D42" s="28">
        <v>84316</v>
      </c>
      <c r="E42" s="128">
        <v>0.15</v>
      </c>
      <c r="F42" s="87">
        <v>0</v>
      </c>
      <c r="G42" s="87">
        <f>D42*F42</f>
        <v>0</v>
      </c>
      <c r="H42" s="35">
        <v>84316</v>
      </c>
      <c r="I42" s="31"/>
      <c r="J42" s="8" t="s">
        <v>385</v>
      </c>
    </row>
    <row r="44" spans="1:10" ht="16.5" x14ac:dyDescent="0.3">
      <c r="A44" s="1" t="s">
        <v>224</v>
      </c>
      <c r="B44" s="11"/>
      <c r="C44" s="1"/>
      <c r="D44" s="1"/>
    </row>
  </sheetData>
  <sheetProtection formatCells="0" formatColumns="0" formatRows="0" insertColumns="0" insertRows="0" insertHyperlinks="0" deleteColumns="0" deleteRows="0" sort="0" autoFilter="0" pivotTables="0"/>
  <mergeCells count="13">
    <mergeCell ref="A6:B6"/>
    <mergeCell ref="A1:J1"/>
    <mergeCell ref="A2:J2"/>
    <mergeCell ref="A27:B27"/>
    <mergeCell ref="A39:B39"/>
    <mergeCell ref="A3:J3"/>
    <mergeCell ref="A4:J4"/>
    <mergeCell ref="B23:C23"/>
    <mergeCell ref="A13:B13"/>
    <mergeCell ref="A20:B20"/>
    <mergeCell ref="A7:B7"/>
    <mergeCell ref="A17:B17"/>
    <mergeCell ref="A15:B15"/>
  </mergeCells>
  <pageMargins left="0.70866141732283472" right="0.70866141732283472" top="0.74803149606299213" bottom="0.74803149606299213" header="0.31496062992125984" footer="0.31496062992125984"/>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5" tint="-0.249977111117893"/>
  </sheetPr>
  <dimension ref="A1:L31"/>
  <sheetViews>
    <sheetView zoomScale="70" zoomScaleNormal="70" workbookViewId="0">
      <pane xSplit="3" ySplit="7" topLeftCell="D8" activePane="bottomRight" state="frozen"/>
      <selection pane="topRight" activeCell="D1" sqref="D1"/>
      <selection pane="bottomLeft" activeCell="A7" sqref="A7"/>
      <selection pane="bottomRight" activeCell="A2" sqref="A2:I2"/>
    </sheetView>
  </sheetViews>
  <sheetFormatPr baseColWidth="10" defaultRowHeight="15" x14ac:dyDescent="0.25"/>
  <cols>
    <col min="1" max="1" width="4" style="82" customWidth="1"/>
    <col min="2" max="2" width="33" customWidth="1"/>
    <col min="3" max="3" width="1.5703125" hidden="1" customWidth="1"/>
    <col min="4" max="4" width="20.85546875" customWidth="1"/>
    <col min="5" max="5" width="15.140625" customWidth="1"/>
    <col min="6" max="6" width="17" customWidth="1"/>
    <col min="7" max="7" width="20.85546875" customWidth="1"/>
    <col min="8" max="8" width="23.42578125" customWidth="1"/>
    <col min="9" max="9" width="68.5703125" customWidth="1"/>
  </cols>
  <sheetData>
    <row r="1" spans="1:12" ht="24.75" customHeight="1" x14ac:dyDescent="0.25">
      <c r="A1" s="370" t="s">
        <v>409</v>
      </c>
      <c r="B1" s="370"/>
      <c r="C1" s="370"/>
      <c r="D1" s="370"/>
      <c r="E1" s="370"/>
      <c r="F1" s="370"/>
      <c r="G1" s="370"/>
      <c r="H1" s="370"/>
      <c r="I1" s="370"/>
    </row>
    <row r="2" spans="1:12" ht="15.75" x14ac:dyDescent="0.25">
      <c r="A2" s="362" t="s">
        <v>1</v>
      </c>
      <c r="B2" s="362"/>
      <c r="C2" s="362"/>
      <c r="D2" s="362"/>
      <c r="E2" s="362"/>
      <c r="F2" s="362"/>
      <c r="G2" s="362"/>
      <c r="H2" s="362"/>
      <c r="I2" s="362"/>
    </row>
    <row r="3" spans="1:12" ht="15.75" x14ac:dyDescent="0.25">
      <c r="A3" s="373" t="s">
        <v>9</v>
      </c>
      <c r="B3" s="373"/>
      <c r="C3" s="373"/>
      <c r="D3" s="373"/>
      <c r="E3" s="373"/>
      <c r="F3" s="373"/>
      <c r="G3" s="373"/>
      <c r="H3" s="373"/>
      <c r="I3" s="373"/>
    </row>
    <row r="4" spans="1:12" ht="15.75" x14ac:dyDescent="0.25">
      <c r="A4" s="362" t="s">
        <v>31</v>
      </c>
      <c r="B4" s="362"/>
      <c r="C4" s="362"/>
      <c r="D4" s="362"/>
      <c r="E4" s="362"/>
      <c r="F4" s="362"/>
      <c r="G4" s="362"/>
      <c r="H4" s="362"/>
      <c r="I4" s="362"/>
    </row>
    <row r="5" spans="1:12" ht="15.75" x14ac:dyDescent="0.25">
      <c r="A5" s="40"/>
      <c r="B5" s="3"/>
      <c r="C5" s="3"/>
      <c r="D5" s="3"/>
      <c r="E5" s="3"/>
      <c r="F5" s="3"/>
      <c r="G5" s="3"/>
      <c r="H5" s="3"/>
      <c r="I5" s="39"/>
    </row>
    <row r="6" spans="1:12" ht="44.45" customHeight="1" x14ac:dyDescent="0.25">
      <c r="A6" s="260" t="s">
        <v>243</v>
      </c>
      <c r="B6" s="260" t="s">
        <v>10</v>
      </c>
      <c r="C6" s="261" t="s">
        <v>11</v>
      </c>
      <c r="D6" s="262" t="s">
        <v>21</v>
      </c>
      <c r="E6" s="262" t="s">
        <v>35</v>
      </c>
      <c r="F6" s="261" t="s">
        <v>37</v>
      </c>
      <c r="G6" s="261" t="s">
        <v>36</v>
      </c>
      <c r="H6" s="260" t="s">
        <v>23</v>
      </c>
      <c r="I6" s="261" t="s">
        <v>12</v>
      </c>
    </row>
    <row r="7" spans="1:12" s="91" customFormat="1" ht="18.75" customHeight="1" x14ac:dyDescent="0.25">
      <c r="A7" s="79"/>
      <c r="B7" s="285" t="s">
        <v>8</v>
      </c>
      <c r="C7" s="286"/>
      <c r="D7" s="287">
        <f>SUM(D8+D10+D16+D28)</f>
        <v>75726240.140000001</v>
      </c>
      <c r="E7" s="286"/>
      <c r="F7" s="286"/>
      <c r="G7" s="287">
        <f>SUM(G8+G10+G16+G28)</f>
        <v>32659534.435187999</v>
      </c>
      <c r="H7" s="287">
        <f>SUM(H8+H10+H16+H28)</f>
        <v>43066705.704812005</v>
      </c>
      <c r="I7" s="286"/>
    </row>
    <row r="8" spans="1:12" ht="16.5" customHeight="1" x14ac:dyDescent="0.25">
      <c r="A8" s="371" t="s">
        <v>50</v>
      </c>
      <c r="B8" s="372"/>
      <c r="C8" s="288"/>
      <c r="D8" s="265">
        <f>SUM(D9)</f>
        <v>968749.89</v>
      </c>
      <c r="E8" s="289"/>
      <c r="F8" s="290"/>
      <c r="G8" s="265">
        <f>SUM(G9)</f>
        <v>526927.56000000006</v>
      </c>
      <c r="H8" s="265">
        <f>SUM(H9)</f>
        <v>441822.32999999996</v>
      </c>
      <c r="I8" s="225"/>
    </row>
    <row r="9" spans="1:12" ht="124.5" customHeight="1" x14ac:dyDescent="0.25">
      <c r="A9" s="58">
        <v>1</v>
      </c>
      <c r="B9" s="43" t="s">
        <v>154</v>
      </c>
      <c r="C9" s="4" t="s">
        <v>32</v>
      </c>
      <c r="D9" s="5">
        <v>968749.89</v>
      </c>
      <c r="E9" s="7">
        <v>0.7</v>
      </c>
      <c r="F9" s="7">
        <v>0.54</v>
      </c>
      <c r="G9" s="5">
        <v>526927.56000000006</v>
      </c>
      <c r="H9" s="5">
        <f>SUM(D9-G9)</f>
        <v>441822.32999999996</v>
      </c>
      <c r="I9" s="6" t="s">
        <v>215</v>
      </c>
      <c r="L9" s="91"/>
    </row>
    <row r="10" spans="1:12" ht="18" x14ac:dyDescent="0.25">
      <c r="A10" s="371" t="s">
        <v>6</v>
      </c>
      <c r="B10" s="372"/>
      <c r="C10" s="288"/>
      <c r="D10" s="265">
        <f>SUM(D11:D15)</f>
        <v>39103367.839999996</v>
      </c>
      <c r="E10" s="289"/>
      <c r="F10" s="291"/>
      <c r="G10" s="265">
        <f>SUM(G11:G15)</f>
        <v>21396890.075188</v>
      </c>
      <c r="H10" s="265">
        <f>SUM(H11:H15)</f>
        <v>17706477.764812</v>
      </c>
      <c r="I10" s="225"/>
    </row>
    <row r="11" spans="1:12" ht="156" customHeight="1" x14ac:dyDescent="0.25">
      <c r="A11" s="58">
        <v>2</v>
      </c>
      <c r="B11" s="44" t="s">
        <v>155</v>
      </c>
      <c r="C11" s="44" t="s">
        <v>33</v>
      </c>
      <c r="D11" s="5">
        <v>5777412.5199999996</v>
      </c>
      <c r="E11" s="7">
        <v>0.95</v>
      </c>
      <c r="F11" s="7">
        <v>0.95</v>
      </c>
      <c r="G11" s="5">
        <v>5470631.9151879996</v>
      </c>
      <c r="H11" s="5">
        <v>306780.60481199995</v>
      </c>
      <c r="I11" s="142" t="s">
        <v>305</v>
      </c>
    </row>
    <row r="12" spans="1:12" ht="171.75" customHeight="1" x14ac:dyDescent="0.25">
      <c r="A12" s="58">
        <v>3</v>
      </c>
      <c r="B12" s="44" t="s">
        <v>160</v>
      </c>
      <c r="C12" s="4" t="s">
        <v>34</v>
      </c>
      <c r="D12" s="5">
        <v>5691558.9100000001</v>
      </c>
      <c r="E12" s="7">
        <v>0.8</v>
      </c>
      <c r="F12" s="7">
        <v>0.73</v>
      </c>
      <c r="G12" s="5">
        <v>4137702.03</v>
      </c>
      <c r="H12" s="5">
        <f>SUM(D12-G12)</f>
        <v>1553856.8800000004</v>
      </c>
      <c r="I12" s="6" t="s">
        <v>200</v>
      </c>
    </row>
    <row r="13" spans="1:12" ht="129" customHeight="1" x14ac:dyDescent="0.25">
      <c r="A13" s="58">
        <v>4</v>
      </c>
      <c r="B13" s="44" t="s">
        <v>161</v>
      </c>
      <c r="C13" s="4" t="s">
        <v>34</v>
      </c>
      <c r="D13" s="5">
        <v>9998203.8699999992</v>
      </c>
      <c r="E13" s="7">
        <v>0</v>
      </c>
      <c r="F13" s="7">
        <v>0</v>
      </c>
      <c r="G13" s="87">
        <f>D13*F13</f>
        <v>0</v>
      </c>
      <c r="H13" s="5">
        <f>SUM(D13-G13)</f>
        <v>9998203.8699999992</v>
      </c>
      <c r="I13" s="6" t="s">
        <v>216</v>
      </c>
    </row>
    <row r="14" spans="1:12" ht="126" customHeight="1" x14ac:dyDescent="0.25">
      <c r="A14" s="58">
        <v>5</v>
      </c>
      <c r="B14" s="44" t="s">
        <v>162</v>
      </c>
      <c r="C14" s="4" t="s">
        <v>34</v>
      </c>
      <c r="D14" s="5">
        <v>4962042.54</v>
      </c>
      <c r="E14" s="7">
        <v>0</v>
      </c>
      <c r="F14" s="7">
        <v>0</v>
      </c>
      <c r="G14" s="87">
        <f>D14*F14</f>
        <v>0</v>
      </c>
      <c r="H14" s="5">
        <f>SUM(D14-G14)</f>
        <v>4962042.54</v>
      </c>
      <c r="I14" s="6" t="s">
        <v>201</v>
      </c>
    </row>
    <row r="15" spans="1:12" ht="159.75" customHeight="1" x14ac:dyDescent="0.25">
      <c r="A15" s="58">
        <v>6</v>
      </c>
      <c r="B15" s="43" t="s">
        <v>135</v>
      </c>
      <c r="C15" s="4" t="s">
        <v>34</v>
      </c>
      <c r="D15" s="5">
        <v>12674150</v>
      </c>
      <c r="E15" s="7">
        <v>0.99</v>
      </c>
      <c r="F15" s="7">
        <v>0.93</v>
      </c>
      <c r="G15" s="5">
        <v>11788556.130000001</v>
      </c>
      <c r="H15" s="5">
        <f>D15-G15</f>
        <v>885593.86999999918</v>
      </c>
      <c r="I15" s="6" t="s">
        <v>237</v>
      </c>
    </row>
    <row r="16" spans="1:12" ht="18" x14ac:dyDescent="0.25">
      <c r="A16" s="371" t="s">
        <v>137</v>
      </c>
      <c r="B16" s="372"/>
      <c r="C16" s="288"/>
      <c r="D16" s="265">
        <f>SUM(D17:D27)</f>
        <v>35545967.910000004</v>
      </c>
      <c r="E16" s="289"/>
      <c r="F16" s="291"/>
      <c r="G16" s="265">
        <f>SUM(G17:G27)</f>
        <v>10724481.800000001</v>
      </c>
      <c r="H16" s="265">
        <f>SUM(H17:H27)</f>
        <v>24821486.110000003</v>
      </c>
      <c r="I16" s="225"/>
    </row>
    <row r="17" spans="1:9" ht="119.25" customHeight="1" x14ac:dyDescent="0.25">
      <c r="A17" s="58">
        <v>7</v>
      </c>
      <c r="B17" s="43" t="s">
        <v>156</v>
      </c>
      <c r="C17" s="45" t="s">
        <v>34</v>
      </c>
      <c r="D17" s="46">
        <v>10897845.41</v>
      </c>
      <c r="E17" s="7">
        <v>0.13</v>
      </c>
      <c r="F17" s="7">
        <v>0.34</v>
      </c>
      <c r="G17" s="5">
        <v>3720840.3</v>
      </c>
      <c r="H17" s="5">
        <f t="shared" ref="H17:H20" si="0">SUM(D17-G17)</f>
        <v>7177005.1100000003</v>
      </c>
      <c r="I17" s="95" t="s">
        <v>238</v>
      </c>
    </row>
    <row r="18" spans="1:9" ht="110.25" customHeight="1" x14ac:dyDescent="0.25">
      <c r="A18" s="58">
        <v>8</v>
      </c>
      <c r="B18" s="92" t="s">
        <v>157</v>
      </c>
      <c r="C18" s="4" t="s">
        <v>34</v>
      </c>
      <c r="D18" s="5">
        <v>4490029.2300000004</v>
      </c>
      <c r="E18" s="7">
        <v>0.35</v>
      </c>
      <c r="F18" s="7">
        <v>0.26</v>
      </c>
      <c r="G18" s="5">
        <v>1188159.69</v>
      </c>
      <c r="H18" s="5">
        <f t="shared" si="0"/>
        <v>3301869.5400000005</v>
      </c>
      <c r="I18" s="95" t="s">
        <v>239</v>
      </c>
    </row>
    <row r="19" spans="1:9" ht="156.75" customHeight="1" x14ac:dyDescent="0.25">
      <c r="A19" s="58">
        <v>9</v>
      </c>
      <c r="B19" s="47" t="s">
        <v>158</v>
      </c>
      <c r="C19" s="4" t="s">
        <v>34</v>
      </c>
      <c r="D19" s="5">
        <v>5887649.0300000003</v>
      </c>
      <c r="E19" s="7">
        <v>0</v>
      </c>
      <c r="F19" s="7">
        <v>0.2</v>
      </c>
      <c r="G19" s="5">
        <v>1177529.81</v>
      </c>
      <c r="H19" s="5">
        <f t="shared" si="0"/>
        <v>4710119.2200000007</v>
      </c>
      <c r="I19" s="95" t="s">
        <v>206</v>
      </c>
    </row>
    <row r="20" spans="1:9" ht="168.75" customHeight="1" x14ac:dyDescent="0.25">
      <c r="A20" s="58">
        <v>10</v>
      </c>
      <c r="B20" s="47" t="s">
        <v>159</v>
      </c>
      <c r="C20" s="4" t="s">
        <v>34</v>
      </c>
      <c r="D20" s="5">
        <v>5991593.2800000003</v>
      </c>
      <c r="E20" s="7">
        <v>0.01</v>
      </c>
      <c r="F20" s="7">
        <v>0.2</v>
      </c>
      <c r="G20" s="5">
        <v>1198318.6599999999</v>
      </c>
      <c r="H20" s="5">
        <f t="shared" si="0"/>
        <v>4793274.62</v>
      </c>
      <c r="I20" s="95" t="s">
        <v>288</v>
      </c>
    </row>
    <row r="21" spans="1:9" ht="115.5" customHeight="1" x14ac:dyDescent="0.25">
      <c r="A21" s="74">
        <v>11</v>
      </c>
      <c r="B21" s="47" t="s">
        <v>138</v>
      </c>
      <c r="C21" s="48"/>
      <c r="D21" s="5">
        <v>516348.86</v>
      </c>
      <c r="E21" s="7">
        <v>1</v>
      </c>
      <c r="F21" s="7">
        <v>0.82</v>
      </c>
      <c r="G21" s="5">
        <v>422525.16</v>
      </c>
      <c r="H21" s="5">
        <f>SUM(D21-G21)</f>
        <v>93823.700000000012</v>
      </c>
      <c r="I21" s="95" t="s">
        <v>207</v>
      </c>
    </row>
    <row r="22" spans="1:9" ht="119.25" customHeight="1" x14ac:dyDescent="0.25">
      <c r="A22" s="58">
        <v>12</v>
      </c>
      <c r="B22" s="47" t="s">
        <v>163</v>
      </c>
      <c r="C22" s="48" t="s">
        <v>27</v>
      </c>
      <c r="D22" s="5">
        <v>706296.3</v>
      </c>
      <c r="E22" s="7">
        <v>1</v>
      </c>
      <c r="F22" s="7">
        <v>0.92</v>
      </c>
      <c r="G22" s="5">
        <v>647438.34</v>
      </c>
      <c r="H22" s="5">
        <f>SUM(D22-G22)</f>
        <v>58857.960000000079</v>
      </c>
      <c r="I22" s="95" t="s">
        <v>282</v>
      </c>
    </row>
    <row r="23" spans="1:9" ht="112.5" customHeight="1" x14ac:dyDescent="0.25">
      <c r="A23" s="58">
        <v>13</v>
      </c>
      <c r="B23" s="67" t="s">
        <v>153</v>
      </c>
      <c r="C23" s="4" t="s">
        <v>29</v>
      </c>
      <c r="D23" s="5">
        <v>324276.88</v>
      </c>
      <c r="E23" s="7">
        <v>0.7</v>
      </c>
      <c r="F23" s="7">
        <v>0.31</v>
      </c>
      <c r="G23" s="5">
        <v>101521.28</v>
      </c>
      <c r="H23" s="5">
        <f>SUM(D23-G23)</f>
        <v>222755.6</v>
      </c>
      <c r="I23" s="95" t="s">
        <v>217</v>
      </c>
    </row>
    <row r="24" spans="1:9" ht="198.75" customHeight="1" x14ac:dyDescent="0.25">
      <c r="A24" s="56">
        <v>14</v>
      </c>
      <c r="B24" s="67" t="s">
        <v>139</v>
      </c>
      <c r="C24" s="6" t="s">
        <v>30</v>
      </c>
      <c r="D24" s="5">
        <v>1871500</v>
      </c>
      <c r="E24" s="7">
        <v>0.11</v>
      </c>
      <c r="F24" s="7">
        <v>0.1</v>
      </c>
      <c r="G24" s="5">
        <v>194082.9</v>
      </c>
      <c r="H24" s="5">
        <f>SUM(D24-G24)</f>
        <v>1677417.1</v>
      </c>
      <c r="I24" s="95" t="s">
        <v>240</v>
      </c>
    </row>
    <row r="25" spans="1:9" ht="122.45" customHeight="1" x14ac:dyDescent="0.25">
      <c r="A25" s="57">
        <v>15</v>
      </c>
      <c r="B25" s="139" t="s">
        <v>188</v>
      </c>
      <c r="C25" s="54" t="s">
        <v>86</v>
      </c>
      <c r="D25" s="46">
        <v>320566.65000000002</v>
      </c>
      <c r="E25" s="55">
        <v>0.5</v>
      </c>
      <c r="F25" s="55">
        <v>0</v>
      </c>
      <c r="G25" s="46">
        <v>0</v>
      </c>
      <c r="H25" s="46">
        <f>D25-G25</f>
        <v>320566.65000000002</v>
      </c>
      <c r="I25" s="325" t="s">
        <v>218</v>
      </c>
    </row>
    <row r="26" spans="1:9" ht="140.25" customHeight="1" x14ac:dyDescent="0.25">
      <c r="A26" s="58">
        <v>16</v>
      </c>
      <c r="B26" s="63" t="s">
        <v>205</v>
      </c>
      <c r="C26" s="59"/>
      <c r="D26" s="5">
        <v>1527960</v>
      </c>
      <c r="E26" s="60">
        <v>0.05</v>
      </c>
      <c r="F26" s="87">
        <v>0</v>
      </c>
      <c r="G26" s="87">
        <v>0</v>
      </c>
      <c r="H26" s="61">
        <f>D26-G26</f>
        <v>1527960</v>
      </c>
      <c r="I26" s="85" t="s">
        <v>384</v>
      </c>
    </row>
    <row r="27" spans="1:9" ht="213" customHeight="1" x14ac:dyDescent="0.25">
      <c r="A27" s="80">
        <v>17</v>
      </c>
      <c r="B27" s="65" t="s">
        <v>210</v>
      </c>
      <c r="C27" s="59"/>
      <c r="D27" s="5">
        <v>3011902.27</v>
      </c>
      <c r="E27" s="60">
        <v>1</v>
      </c>
      <c r="F27" s="60">
        <v>0.69</v>
      </c>
      <c r="G27" s="5">
        <v>2074065.66</v>
      </c>
      <c r="H27" s="5">
        <f>D27-G27</f>
        <v>937836.6100000001</v>
      </c>
      <c r="I27" s="85" t="s">
        <v>306</v>
      </c>
    </row>
    <row r="28" spans="1:9" ht="17.25" customHeight="1" x14ac:dyDescent="0.25">
      <c r="A28" s="369" t="s">
        <v>91</v>
      </c>
      <c r="B28" s="369" t="s">
        <v>302</v>
      </c>
      <c r="C28" s="292"/>
      <c r="D28" s="293">
        <f>D29</f>
        <v>108154.5</v>
      </c>
      <c r="E28" s="294"/>
      <c r="F28" s="294"/>
      <c r="G28" s="295">
        <f>G29</f>
        <v>11235</v>
      </c>
      <c r="H28" s="293">
        <f>SUM(H29)</f>
        <v>96919.5</v>
      </c>
      <c r="I28" s="225"/>
    </row>
    <row r="29" spans="1:9" ht="119.25" customHeight="1" x14ac:dyDescent="0.25">
      <c r="A29" s="81">
        <v>18</v>
      </c>
      <c r="B29" s="138" t="s">
        <v>211</v>
      </c>
      <c r="C29" s="69"/>
      <c r="D29" s="132">
        <v>108154.5</v>
      </c>
      <c r="E29" s="133">
        <v>0.13</v>
      </c>
      <c r="F29" s="134">
        <v>0.13</v>
      </c>
      <c r="G29" s="135">
        <v>11235</v>
      </c>
      <c r="H29" s="132">
        <f>D29-G29</f>
        <v>96919.5</v>
      </c>
      <c r="I29" s="138" t="s">
        <v>383</v>
      </c>
    </row>
    <row r="31" spans="1:9" ht="16.5" x14ac:dyDescent="0.3">
      <c r="A31" s="1" t="s">
        <v>224</v>
      </c>
    </row>
  </sheetData>
  <sheetProtection formatCells="0" formatColumns="0" formatRows="0" insertColumns="0" insertRows="0" insertHyperlinks="0" deleteColumns="0" deleteRows="0" sort="0" autoFilter="0" pivotTables="0"/>
  <mergeCells count="8">
    <mergeCell ref="A28:B28"/>
    <mergeCell ref="A1:I1"/>
    <mergeCell ref="A16:B16"/>
    <mergeCell ref="A2:I2"/>
    <mergeCell ref="A3:I3"/>
    <mergeCell ref="A4:I4"/>
    <mergeCell ref="A8:B8"/>
    <mergeCell ref="A10:B10"/>
  </mergeCells>
  <pageMargins left="0.70866141732283472" right="0.70866141732283472" top="0.74803149606299213" bottom="0.74803149606299213" header="0.31496062992125984" footer="0.31496062992125984"/>
  <pageSetup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70" zoomScaleNormal="70" workbookViewId="0">
      <pane ySplit="6" topLeftCell="A7" activePane="bottomLeft" state="frozen"/>
      <selection pane="bottomLeft" activeCell="A2" sqref="A2:G2"/>
    </sheetView>
  </sheetViews>
  <sheetFormatPr baseColWidth="10" defaultRowHeight="15" x14ac:dyDescent="0.25"/>
  <cols>
    <col min="1" max="1" width="5" style="78" customWidth="1"/>
    <col min="2" max="2" width="20.5703125" customWidth="1"/>
    <col min="3" max="3" width="52.5703125" customWidth="1"/>
    <col min="4" max="4" width="21.28515625" customWidth="1"/>
    <col min="5" max="5" width="20.140625" customWidth="1"/>
    <col min="6" max="6" width="17.7109375" customWidth="1"/>
    <col min="7" max="7" width="56" customWidth="1"/>
  </cols>
  <sheetData>
    <row r="1" spans="1:7" ht="30" customHeight="1" x14ac:dyDescent="0.25">
      <c r="A1" s="374" t="s">
        <v>408</v>
      </c>
      <c r="B1" s="374"/>
      <c r="C1" s="374"/>
      <c r="D1" s="374"/>
      <c r="E1" s="374"/>
      <c r="F1" s="374"/>
      <c r="G1" s="374"/>
    </row>
    <row r="2" spans="1:7" ht="15.75" customHeight="1" x14ac:dyDescent="0.25">
      <c r="A2" s="330" t="s">
        <v>1</v>
      </c>
      <c r="B2" s="330"/>
      <c r="C2" s="330"/>
      <c r="D2" s="330"/>
      <c r="E2" s="330"/>
      <c r="F2" s="330"/>
      <c r="G2" s="330"/>
    </row>
    <row r="3" spans="1:7" ht="15.75" customHeight="1" x14ac:dyDescent="0.25">
      <c r="A3" s="375" t="s">
        <v>111</v>
      </c>
      <c r="B3" s="375"/>
      <c r="C3" s="375"/>
      <c r="D3" s="375"/>
      <c r="E3" s="375"/>
      <c r="F3" s="375"/>
      <c r="G3" s="375"/>
    </row>
    <row r="4" spans="1:7" ht="16.5" customHeight="1" x14ac:dyDescent="0.25">
      <c r="A4" s="375"/>
      <c r="B4" s="375"/>
      <c r="C4" s="375"/>
      <c r="D4" s="375"/>
      <c r="E4" s="375"/>
      <c r="F4" s="375"/>
      <c r="G4" s="375"/>
    </row>
    <row r="5" spans="1:7" ht="55.5" customHeight="1" x14ac:dyDescent="0.25">
      <c r="A5" s="231" t="s">
        <v>2</v>
      </c>
      <c r="B5" s="231" t="s">
        <v>7</v>
      </c>
      <c r="C5" s="232" t="s">
        <v>4</v>
      </c>
      <c r="D5" s="233" t="s">
        <v>173</v>
      </c>
      <c r="E5" s="233" t="s">
        <v>221</v>
      </c>
      <c r="F5" s="232" t="s">
        <v>166</v>
      </c>
      <c r="G5" s="232" t="s">
        <v>234</v>
      </c>
    </row>
    <row r="6" spans="1:7" ht="21" x14ac:dyDescent="0.35">
      <c r="A6" s="379" t="s">
        <v>5</v>
      </c>
      <c r="B6" s="379"/>
      <c r="C6" s="379"/>
      <c r="D6" s="306">
        <f>SUM(D7+D12+D15+D26+D28+D38+D46+D10+D24)</f>
        <v>87872428.520000011</v>
      </c>
      <c r="E6" s="307"/>
      <c r="F6" s="307"/>
      <c r="G6" s="308"/>
    </row>
    <row r="7" spans="1:7" ht="16.5" thickBot="1" x14ac:dyDescent="0.3">
      <c r="A7" s="376" t="s">
        <v>0</v>
      </c>
      <c r="B7" s="339"/>
      <c r="C7" s="339"/>
      <c r="D7" s="296">
        <f>SUM(D8:D9)</f>
        <v>6528320.9299999997</v>
      </c>
      <c r="E7" s="297"/>
      <c r="F7" s="298"/>
      <c r="G7" s="298"/>
    </row>
    <row r="8" spans="1:7" ht="93" customHeight="1" thickTop="1" x14ac:dyDescent="0.25">
      <c r="A8" s="75">
        <v>1</v>
      </c>
      <c r="B8" s="93" t="s">
        <v>112</v>
      </c>
      <c r="C8" s="109" t="s">
        <v>325</v>
      </c>
      <c r="D8" s="209">
        <v>3330587.99</v>
      </c>
      <c r="E8" s="90">
        <v>1</v>
      </c>
      <c r="F8" s="102">
        <v>1</v>
      </c>
      <c r="G8" s="62" t="s">
        <v>268</v>
      </c>
    </row>
    <row r="9" spans="1:7" ht="93" customHeight="1" x14ac:dyDescent="0.25">
      <c r="A9" s="75">
        <v>2</v>
      </c>
      <c r="B9" s="93" t="s">
        <v>273</v>
      </c>
      <c r="C9" s="109" t="s">
        <v>330</v>
      </c>
      <c r="D9" s="209">
        <v>3197732.94</v>
      </c>
      <c r="E9" s="90">
        <v>1</v>
      </c>
      <c r="F9" s="90">
        <v>1</v>
      </c>
      <c r="G9" s="65" t="s">
        <v>274</v>
      </c>
    </row>
    <row r="10" spans="1:7" ht="15.75" customHeight="1" thickBot="1" x14ac:dyDescent="0.3">
      <c r="A10" s="376" t="s">
        <v>50</v>
      </c>
      <c r="B10" s="380"/>
      <c r="C10" s="380"/>
      <c r="D10" s="299">
        <f>SUM(D11)</f>
        <v>848464.43</v>
      </c>
      <c r="E10" s="377"/>
      <c r="F10" s="377"/>
      <c r="G10" s="215"/>
    </row>
    <row r="11" spans="1:7" ht="80.25" customHeight="1" thickTop="1" x14ac:dyDescent="0.25">
      <c r="A11" s="116">
        <v>3</v>
      </c>
      <c r="B11" s="115" t="s">
        <v>50</v>
      </c>
      <c r="C11" s="65" t="s">
        <v>109</v>
      </c>
      <c r="D11" s="209">
        <v>848464.43</v>
      </c>
      <c r="E11" s="90">
        <v>1</v>
      </c>
      <c r="F11" s="90">
        <v>1</v>
      </c>
      <c r="G11" s="65" t="s">
        <v>275</v>
      </c>
    </row>
    <row r="12" spans="1:7" ht="16.5" thickBot="1" x14ac:dyDescent="0.3">
      <c r="A12" s="376" t="s">
        <v>53</v>
      </c>
      <c r="B12" s="380"/>
      <c r="C12" s="380"/>
      <c r="D12" s="300">
        <f>SUM(D13:D14)</f>
        <v>4015017.54</v>
      </c>
      <c r="E12" s="301"/>
      <c r="F12" s="302"/>
      <c r="G12" s="303"/>
    </row>
    <row r="13" spans="1:7" ht="51" customHeight="1" thickTop="1" x14ac:dyDescent="0.25">
      <c r="A13" s="75">
        <v>4</v>
      </c>
      <c r="B13" s="93" t="s">
        <v>113</v>
      </c>
      <c r="C13" s="109" t="s">
        <v>114</v>
      </c>
      <c r="D13" s="209">
        <v>3365190.54</v>
      </c>
      <c r="E13" s="49">
        <v>1</v>
      </c>
      <c r="F13" s="101">
        <v>1</v>
      </c>
      <c r="G13" s="62" t="s">
        <v>269</v>
      </c>
    </row>
    <row r="14" spans="1:7" ht="99.75" customHeight="1" x14ac:dyDescent="0.25">
      <c r="A14" s="75">
        <v>5</v>
      </c>
      <c r="B14" s="93" t="s">
        <v>115</v>
      </c>
      <c r="C14" s="109" t="s">
        <v>270</v>
      </c>
      <c r="D14" s="210">
        <v>649827</v>
      </c>
      <c r="E14" s="49">
        <v>1</v>
      </c>
      <c r="F14" s="101">
        <v>1</v>
      </c>
      <c r="G14" s="85" t="s">
        <v>271</v>
      </c>
    </row>
    <row r="15" spans="1:7" ht="15.75" x14ac:dyDescent="0.25">
      <c r="A15" s="339" t="s">
        <v>6</v>
      </c>
      <c r="B15" s="339"/>
      <c r="C15" s="339"/>
      <c r="D15" s="296">
        <f>SUM(D16:D23)</f>
        <v>13558860.969999999</v>
      </c>
      <c r="E15" s="297"/>
      <c r="F15" s="298"/>
      <c r="G15" s="304"/>
    </row>
    <row r="16" spans="1:7" s="105" customFormat="1" ht="97.5" customHeight="1" x14ac:dyDescent="0.25">
      <c r="A16" s="106">
        <v>6</v>
      </c>
      <c r="B16" s="107" t="s">
        <v>6</v>
      </c>
      <c r="C16" s="109" t="s">
        <v>250</v>
      </c>
      <c r="D16" s="209">
        <v>533383.37</v>
      </c>
      <c r="E16" s="49">
        <v>1</v>
      </c>
      <c r="F16" s="49">
        <v>1</v>
      </c>
      <c r="G16" s="108" t="s">
        <v>251</v>
      </c>
    </row>
    <row r="17" spans="1:7" s="105" customFormat="1" ht="114.75" customHeight="1" x14ac:dyDescent="0.25">
      <c r="A17" s="106">
        <v>7</v>
      </c>
      <c r="B17" s="107" t="s">
        <v>6</v>
      </c>
      <c r="C17" s="109" t="s">
        <v>57</v>
      </c>
      <c r="D17" s="209">
        <v>5155466.0599999996</v>
      </c>
      <c r="E17" s="49">
        <v>1</v>
      </c>
      <c r="F17" s="129">
        <v>1</v>
      </c>
      <c r="G17" s="108" t="s">
        <v>285</v>
      </c>
    </row>
    <row r="18" spans="1:7" ht="51" customHeight="1" x14ac:dyDescent="0.25">
      <c r="A18" s="76">
        <v>8</v>
      </c>
      <c r="B18" s="99" t="s">
        <v>116</v>
      </c>
      <c r="C18" s="109" t="s">
        <v>66</v>
      </c>
      <c r="D18" s="209">
        <v>4011258.05</v>
      </c>
      <c r="E18" s="49">
        <v>1</v>
      </c>
      <c r="F18" s="102">
        <v>1</v>
      </c>
      <c r="G18" s="65" t="s">
        <v>244</v>
      </c>
    </row>
    <row r="19" spans="1:7" ht="69.75" customHeight="1" x14ac:dyDescent="0.25">
      <c r="A19" s="75">
        <v>9</v>
      </c>
      <c r="B19" s="99" t="s">
        <v>117</v>
      </c>
      <c r="C19" s="109" t="s">
        <v>118</v>
      </c>
      <c r="D19" s="209">
        <v>677143.2</v>
      </c>
      <c r="E19" s="49">
        <v>1</v>
      </c>
      <c r="F19" s="102">
        <v>1</v>
      </c>
      <c r="G19" s="65" t="s">
        <v>245</v>
      </c>
    </row>
    <row r="20" spans="1:7" ht="43.5" customHeight="1" x14ac:dyDescent="0.25">
      <c r="A20" s="58">
        <v>10</v>
      </c>
      <c r="B20" s="6" t="s">
        <v>164</v>
      </c>
      <c r="C20" s="6" t="s">
        <v>165</v>
      </c>
      <c r="D20" s="210">
        <v>618900.29</v>
      </c>
      <c r="E20" s="38">
        <v>1</v>
      </c>
      <c r="F20" s="102">
        <v>1</v>
      </c>
      <c r="G20" s="65" t="s">
        <v>248</v>
      </c>
    </row>
    <row r="21" spans="1:7" ht="54" customHeight="1" x14ac:dyDescent="0.25">
      <c r="A21" s="77">
        <v>11</v>
      </c>
      <c r="B21" s="100" t="s">
        <v>198</v>
      </c>
      <c r="C21" s="63" t="s">
        <v>197</v>
      </c>
      <c r="D21" s="209">
        <v>541800</v>
      </c>
      <c r="E21" s="49">
        <v>1</v>
      </c>
      <c r="F21" s="101">
        <v>1</v>
      </c>
      <c r="G21" s="65" t="s">
        <v>246</v>
      </c>
    </row>
    <row r="22" spans="1:7" ht="135" customHeight="1" x14ac:dyDescent="0.25">
      <c r="A22" s="77">
        <v>12</v>
      </c>
      <c r="B22" s="121" t="s">
        <v>283</v>
      </c>
      <c r="C22" s="63" t="s">
        <v>249</v>
      </c>
      <c r="D22" s="209">
        <v>1278650</v>
      </c>
      <c r="E22" s="49">
        <v>1</v>
      </c>
      <c r="F22" s="101">
        <v>1</v>
      </c>
      <c r="G22" s="65" t="s">
        <v>284</v>
      </c>
    </row>
    <row r="23" spans="1:7" ht="84" customHeight="1" x14ac:dyDescent="0.25">
      <c r="A23" s="75">
        <v>13</v>
      </c>
      <c r="B23" s="100" t="s">
        <v>199</v>
      </c>
      <c r="C23" s="63" t="s">
        <v>187</v>
      </c>
      <c r="D23" s="209">
        <v>742260</v>
      </c>
      <c r="E23" s="49">
        <v>1</v>
      </c>
      <c r="F23" s="101">
        <v>1</v>
      </c>
      <c r="G23" s="65" t="s">
        <v>247</v>
      </c>
    </row>
    <row r="24" spans="1:7" ht="16.5" thickBot="1" x14ac:dyDescent="0.3">
      <c r="A24" s="376" t="s">
        <v>148</v>
      </c>
      <c r="B24" s="339"/>
      <c r="C24" s="339"/>
      <c r="D24" s="296">
        <f>SUM(D25)</f>
        <v>1583112.97</v>
      </c>
      <c r="E24" s="297"/>
      <c r="F24" s="298"/>
      <c r="G24" s="305"/>
    </row>
    <row r="25" spans="1:7" ht="164.25" customHeight="1" thickTop="1" x14ac:dyDescent="0.25">
      <c r="A25" s="75">
        <v>14</v>
      </c>
      <c r="B25" s="176" t="s">
        <v>359</v>
      </c>
      <c r="C25" s="24" t="s">
        <v>358</v>
      </c>
      <c r="D25" s="148">
        <v>1583112.97</v>
      </c>
      <c r="E25" s="150">
        <v>1</v>
      </c>
      <c r="F25" s="150">
        <v>1</v>
      </c>
      <c r="G25" s="184" t="s">
        <v>313</v>
      </c>
    </row>
    <row r="26" spans="1:7" ht="16.5" thickBot="1" x14ac:dyDescent="0.3">
      <c r="A26" s="376" t="s">
        <v>119</v>
      </c>
      <c r="B26" s="339"/>
      <c r="C26" s="339"/>
      <c r="D26" s="296">
        <f>SUM(D27:D27)</f>
        <v>4107740.08</v>
      </c>
      <c r="E26" s="297"/>
      <c r="F26" s="298"/>
      <c r="G26" s="305"/>
    </row>
    <row r="27" spans="1:7" ht="71.25" customHeight="1" thickTop="1" x14ac:dyDescent="0.25">
      <c r="A27" s="75">
        <v>15</v>
      </c>
      <c r="B27" s="41" t="s">
        <v>120</v>
      </c>
      <c r="C27" s="109" t="s">
        <v>121</v>
      </c>
      <c r="D27" s="209">
        <v>4107740.08</v>
      </c>
      <c r="E27" s="49">
        <v>1</v>
      </c>
      <c r="F27" s="101">
        <v>1</v>
      </c>
      <c r="G27" s="65" t="s">
        <v>252</v>
      </c>
    </row>
    <row r="28" spans="1:7" ht="16.5" thickBot="1" x14ac:dyDescent="0.3">
      <c r="A28" s="376" t="s">
        <v>122</v>
      </c>
      <c r="B28" s="339"/>
      <c r="C28" s="339"/>
      <c r="D28" s="296">
        <f>SUM(D29:D37)</f>
        <v>14819746.26</v>
      </c>
      <c r="E28" s="297"/>
      <c r="F28" s="298"/>
      <c r="G28" s="305"/>
    </row>
    <row r="29" spans="1:7" ht="46.5" customHeight="1" thickTop="1" x14ac:dyDescent="0.25">
      <c r="A29" s="75">
        <v>16</v>
      </c>
      <c r="B29" s="41" t="s">
        <v>89</v>
      </c>
      <c r="C29" s="109" t="s">
        <v>123</v>
      </c>
      <c r="D29" s="209">
        <v>144450</v>
      </c>
      <c r="E29" s="49">
        <v>1</v>
      </c>
      <c r="F29" s="101">
        <v>1</v>
      </c>
      <c r="G29" s="65" t="s">
        <v>267</v>
      </c>
    </row>
    <row r="30" spans="1:7" ht="79.5" customHeight="1" x14ac:dyDescent="0.25">
      <c r="A30" s="75">
        <v>17</v>
      </c>
      <c r="B30" s="41" t="s">
        <v>124</v>
      </c>
      <c r="C30" s="109" t="s">
        <v>125</v>
      </c>
      <c r="D30" s="209">
        <v>2268926.27</v>
      </c>
      <c r="E30" s="51">
        <v>1</v>
      </c>
      <c r="F30" s="101">
        <v>1</v>
      </c>
      <c r="G30" s="65" t="s">
        <v>253</v>
      </c>
    </row>
    <row r="31" spans="1:7" ht="51.75" customHeight="1" x14ac:dyDescent="0.25">
      <c r="A31" s="75">
        <v>18</v>
      </c>
      <c r="B31" s="41" t="s">
        <v>89</v>
      </c>
      <c r="C31" s="109" t="s">
        <v>126</v>
      </c>
      <c r="D31" s="209">
        <v>1654893.25</v>
      </c>
      <c r="E31" s="51">
        <v>1</v>
      </c>
      <c r="F31" s="101">
        <v>1</v>
      </c>
      <c r="G31" s="65" t="s">
        <v>254</v>
      </c>
    </row>
    <row r="32" spans="1:7" ht="42.75" customHeight="1" x14ac:dyDescent="0.25">
      <c r="A32" s="75">
        <v>19</v>
      </c>
      <c r="B32" s="41" t="s">
        <v>127</v>
      </c>
      <c r="C32" s="109" t="s">
        <v>128</v>
      </c>
      <c r="D32" s="209">
        <v>4883006.43</v>
      </c>
      <c r="E32" s="51">
        <v>1</v>
      </c>
      <c r="F32" s="101">
        <v>1</v>
      </c>
      <c r="G32" s="65" t="s">
        <v>255</v>
      </c>
    </row>
    <row r="33" spans="1:7" ht="55.5" customHeight="1" x14ac:dyDescent="0.25">
      <c r="A33" s="75">
        <v>20</v>
      </c>
      <c r="B33" s="41" t="s">
        <v>129</v>
      </c>
      <c r="C33" s="109" t="s">
        <v>130</v>
      </c>
      <c r="D33" s="209">
        <v>1017685.56</v>
      </c>
      <c r="E33" s="51">
        <v>1</v>
      </c>
      <c r="F33" s="101">
        <v>1</v>
      </c>
      <c r="G33" s="65" t="s">
        <v>256</v>
      </c>
    </row>
    <row r="34" spans="1:7" ht="100.5" customHeight="1" x14ac:dyDescent="0.25">
      <c r="A34" s="75">
        <v>21</v>
      </c>
      <c r="B34" s="86" t="s">
        <v>122</v>
      </c>
      <c r="C34" s="109" t="s">
        <v>233</v>
      </c>
      <c r="D34" s="209">
        <v>246000</v>
      </c>
      <c r="E34" s="51">
        <v>1</v>
      </c>
      <c r="F34" s="101">
        <v>1</v>
      </c>
      <c r="G34" s="65" t="s">
        <v>257</v>
      </c>
    </row>
    <row r="35" spans="1:7" ht="68.25" customHeight="1" x14ac:dyDescent="0.25">
      <c r="A35" s="75">
        <v>22</v>
      </c>
      <c r="B35" s="86" t="s">
        <v>122</v>
      </c>
      <c r="C35" s="109" t="s">
        <v>324</v>
      </c>
      <c r="D35" s="209">
        <v>1154950.8500000001</v>
      </c>
      <c r="E35" s="51">
        <v>1</v>
      </c>
      <c r="F35" s="101">
        <v>1</v>
      </c>
      <c r="G35" s="65" t="s">
        <v>258</v>
      </c>
    </row>
    <row r="36" spans="1:7" ht="100.5" customHeight="1" x14ac:dyDescent="0.25">
      <c r="A36" s="75">
        <v>23</v>
      </c>
      <c r="B36" s="176" t="s">
        <v>122</v>
      </c>
      <c r="C36" s="109" t="s">
        <v>323</v>
      </c>
      <c r="D36" s="209">
        <v>2830892.4</v>
      </c>
      <c r="E36" s="51">
        <v>1</v>
      </c>
      <c r="F36" s="101">
        <v>1</v>
      </c>
      <c r="G36" s="65" t="s">
        <v>321</v>
      </c>
    </row>
    <row r="37" spans="1:7" ht="42.75" customHeight="1" x14ac:dyDescent="0.25">
      <c r="A37" s="75">
        <v>24</v>
      </c>
      <c r="B37" s="41" t="s">
        <v>122</v>
      </c>
      <c r="C37" s="109" t="s">
        <v>131</v>
      </c>
      <c r="D37" s="68">
        <v>618941.5</v>
      </c>
      <c r="E37" s="51">
        <v>1</v>
      </c>
      <c r="F37" s="101">
        <v>1</v>
      </c>
      <c r="G37" s="103"/>
    </row>
    <row r="38" spans="1:7" ht="15.75" x14ac:dyDescent="0.25">
      <c r="A38" s="339" t="s">
        <v>101</v>
      </c>
      <c r="B38" s="339"/>
      <c r="C38" s="378"/>
      <c r="D38" s="296">
        <f>SUM(D39:D45)</f>
        <v>33431197.77</v>
      </c>
      <c r="E38" s="297"/>
      <c r="F38" s="298"/>
      <c r="G38" s="305"/>
    </row>
    <row r="39" spans="1:7" ht="53.25" customHeight="1" x14ac:dyDescent="0.25">
      <c r="A39" s="75">
        <v>25</v>
      </c>
      <c r="B39" s="41" t="s">
        <v>132</v>
      </c>
      <c r="C39" s="109" t="s">
        <v>327</v>
      </c>
      <c r="D39" s="68">
        <v>5395395.7400000002</v>
      </c>
      <c r="E39" s="49">
        <v>1</v>
      </c>
      <c r="F39" s="101">
        <v>1</v>
      </c>
      <c r="G39" s="62" t="s">
        <v>259</v>
      </c>
    </row>
    <row r="40" spans="1:7" ht="39" customHeight="1" x14ac:dyDescent="0.25">
      <c r="A40" s="75">
        <v>26</v>
      </c>
      <c r="B40" s="41" t="s">
        <v>133</v>
      </c>
      <c r="C40" s="109" t="s">
        <v>326</v>
      </c>
      <c r="D40" s="68">
        <v>89000</v>
      </c>
      <c r="E40" s="49">
        <v>1</v>
      </c>
      <c r="F40" s="101">
        <v>1</v>
      </c>
      <c r="G40" s="62" t="s">
        <v>260</v>
      </c>
    </row>
    <row r="41" spans="1:7" ht="102.75" customHeight="1" x14ac:dyDescent="0.25">
      <c r="A41" s="75">
        <v>27</v>
      </c>
      <c r="B41" s="86" t="s">
        <v>141</v>
      </c>
      <c r="C41" s="109" t="s">
        <v>328</v>
      </c>
      <c r="D41" s="66">
        <v>10743536.42</v>
      </c>
      <c r="E41" s="49">
        <v>1</v>
      </c>
      <c r="F41" s="101">
        <v>1</v>
      </c>
      <c r="G41" s="65" t="s">
        <v>261</v>
      </c>
    </row>
    <row r="42" spans="1:7" ht="81" customHeight="1" x14ac:dyDescent="0.25">
      <c r="A42" s="75">
        <v>28</v>
      </c>
      <c r="B42" s="88" t="s">
        <v>236</v>
      </c>
      <c r="C42" s="109" t="s">
        <v>144</v>
      </c>
      <c r="D42" s="68">
        <v>304629</v>
      </c>
      <c r="E42" s="49">
        <v>1</v>
      </c>
      <c r="F42" s="101">
        <v>1</v>
      </c>
      <c r="G42" s="65" t="s">
        <v>262</v>
      </c>
    </row>
    <row r="43" spans="1:7" ht="81" customHeight="1" x14ac:dyDescent="0.25">
      <c r="A43" s="75">
        <v>29</v>
      </c>
      <c r="B43" s="112" t="s">
        <v>141</v>
      </c>
      <c r="C43" s="109" t="s">
        <v>329</v>
      </c>
      <c r="D43" s="68">
        <v>7264000</v>
      </c>
      <c r="E43" s="49">
        <v>1</v>
      </c>
      <c r="F43" s="101">
        <v>1</v>
      </c>
      <c r="G43" s="65" t="s">
        <v>276</v>
      </c>
    </row>
    <row r="44" spans="1:7" ht="81" customHeight="1" x14ac:dyDescent="0.25">
      <c r="A44" s="75">
        <v>30</v>
      </c>
      <c r="B44" s="131" t="s">
        <v>94</v>
      </c>
      <c r="C44" s="109" t="s">
        <v>95</v>
      </c>
      <c r="D44" s="68">
        <v>2219519.77</v>
      </c>
      <c r="E44" s="49">
        <v>1</v>
      </c>
      <c r="F44" s="101">
        <v>1</v>
      </c>
      <c r="G44" s="65" t="s">
        <v>307</v>
      </c>
    </row>
    <row r="45" spans="1:7" ht="48.75" customHeight="1" x14ac:dyDescent="0.25">
      <c r="A45" s="75">
        <v>31</v>
      </c>
      <c r="B45" s="41" t="s">
        <v>141</v>
      </c>
      <c r="C45" s="109" t="s">
        <v>263</v>
      </c>
      <c r="D45" s="68">
        <v>7415116.8399999999</v>
      </c>
      <c r="E45" s="49">
        <v>1</v>
      </c>
      <c r="F45" s="101">
        <v>1</v>
      </c>
      <c r="G45" s="65" t="s">
        <v>264</v>
      </c>
    </row>
    <row r="46" spans="1:7" ht="18.75" customHeight="1" thickBot="1" x14ac:dyDescent="0.3">
      <c r="A46" s="376" t="s">
        <v>102</v>
      </c>
      <c r="B46" s="339"/>
      <c r="C46" s="339"/>
      <c r="D46" s="296">
        <f>SUM(D47:D48)</f>
        <v>8979967.5700000003</v>
      </c>
      <c r="E46" s="297"/>
      <c r="F46" s="298"/>
      <c r="G46" s="305"/>
    </row>
    <row r="47" spans="1:7" ht="55.5" customHeight="1" thickTop="1" x14ac:dyDescent="0.25">
      <c r="A47" s="114">
        <v>32</v>
      </c>
      <c r="B47" s="53" t="s">
        <v>134</v>
      </c>
      <c r="C47" s="117" t="s">
        <v>265</v>
      </c>
      <c r="D47" s="211">
        <v>2111113.12</v>
      </c>
      <c r="E47" s="118">
        <v>1</v>
      </c>
      <c r="F47" s="119">
        <v>1</v>
      </c>
      <c r="G47" s="120" t="s">
        <v>266</v>
      </c>
    </row>
    <row r="48" spans="1:7" ht="55.5" customHeight="1" x14ac:dyDescent="0.25">
      <c r="A48" s="75">
        <v>33</v>
      </c>
      <c r="B48" s="113" t="s">
        <v>277</v>
      </c>
      <c r="C48" s="109" t="s">
        <v>278</v>
      </c>
      <c r="D48" s="209">
        <v>6868854.4500000002</v>
      </c>
      <c r="E48" s="49">
        <v>1</v>
      </c>
      <c r="F48" s="49">
        <v>1</v>
      </c>
      <c r="G48" s="65" t="s">
        <v>279</v>
      </c>
    </row>
    <row r="50" spans="1:1" ht="16.5" x14ac:dyDescent="0.3">
      <c r="A50" s="1" t="s">
        <v>223</v>
      </c>
    </row>
  </sheetData>
  <mergeCells count="14">
    <mergeCell ref="A28:C28"/>
    <mergeCell ref="A38:C38"/>
    <mergeCell ref="A46:C46"/>
    <mergeCell ref="A6:C6"/>
    <mergeCell ref="A7:C7"/>
    <mergeCell ref="A12:C12"/>
    <mergeCell ref="A15:C15"/>
    <mergeCell ref="A10:C10"/>
    <mergeCell ref="A1:G1"/>
    <mergeCell ref="A2:G2"/>
    <mergeCell ref="A3:G4"/>
    <mergeCell ref="A26:C26"/>
    <mergeCell ref="E10:F10"/>
    <mergeCell ref="A24:C2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resumen</vt:lpstr>
      <vt:lpstr> En Tramite </vt:lpstr>
      <vt:lpstr>En ejecución</vt:lpstr>
      <vt:lpstr>proy cierre</vt:lpstr>
      <vt:lpstr>Legales</vt:lpstr>
      <vt:lpstr>Terminados</vt:lpstr>
      <vt:lpstr>' En Tramite '!Títulos_a_imprimir</vt:lpstr>
      <vt:lpstr>'En ejecución'!Títulos_a_imprimir</vt:lpstr>
      <vt:lpstr>Legales!Títulos_a_imprimir</vt:lpstr>
      <vt:lpstr>'proy cierre'!Títulos_a_imprimir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Isela Delgado de Gudiño</dc:creator>
  <cp:lastModifiedBy>Karina Ingrid Batista Batista</cp:lastModifiedBy>
  <cp:lastPrinted>2022-04-12T13:29:07Z</cp:lastPrinted>
  <dcterms:created xsi:type="dcterms:W3CDTF">2017-06-15T14:03:19Z</dcterms:created>
  <dcterms:modified xsi:type="dcterms:W3CDTF">2022-08-10T14:00:35Z</dcterms:modified>
</cp:coreProperties>
</file>