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Yassir\Desktop\"/>
    </mc:Choice>
  </mc:AlternateContent>
  <xr:revisionPtr revIDLastSave="0" documentId="8_{F1528457-CA24-4841-827A-CD8CFC7A9F0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uncionamiento" sheetId="1" r:id="rId1"/>
  </sheets>
  <externalReferences>
    <externalReference r:id="rId2"/>
  </externalReferences>
  <definedNames>
    <definedName name="_xlnm.Print_Titles" localSheetId="0">Funcionamiento!$5:$5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M129" i="1"/>
  <c r="L122" i="1"/>
  <c r="M100" i="1"/>
  <c r="M97" i="1"/>
  <c r="M79" i="1"/>
  <c r="M76" i="1"/>
  <c r="M65" i="1"/>
  <c r="M35" i="1"/>
  <c r="L20" i="1"/>
  <c r="L121" i="1"/>
  <c r="L111" i="1"/>
  <c r="L100" i="1"/>
  <c r="L99" i="1"/>
  <c r="L89" i="1"/>
  <c r="L84" i="1"/>
  <c r="L76" i="1"/>
  <c r="L75" i="1"/>
  <c r="L65" i="1"/>
  <c r="L59" i="1"/>
  <c r="L53" i="1"/>
  <c r="L51" i="1"/>
  <c r="L50" i="1"/>
  <c r="L40" i="1"/>
  <c r="L35" i="1"/>
  <c r="L29" i="1"/>
  <c r="L27" i="1"/>
  <c r="L26" i="1"/>
  <c r="G124" i="1"/>
  <c r="L124" i="1" s="1"/>
  <c r="G134" i="1"/>
  <c r="L134" i="1" s="1"/>
  <c r="G133" i="1"/>
  <c r="G132" i="1"/>
  <c r="G131" i="1"/>
  <c r="O131" i="1" s="1"/>
  <c r="G130" i="1"/>
  <c r="M130" i="1" s="1"/>
  <c r="G129" i="1"/>
  <c r="L129" i="1" s="1"/>
  <c r="G128" i="1"/>
  <c r="L128" i="1" s="1"/>
  <c r="G127" i="1"/>
  <c r="M127" i="1" s="1"/>
  <c r="G126" i="1"/>
  <c r="L126" i="1" s="1"/>
  <c r="G125" i="1"/>
  <c r="M125" i="1" s="1"/>
  <c r="G121" i="1"/>
  <c r="G123" i="1"/>
  <c r="G122" i="1"/>
  <c r="M122" i="1" s="1"/>
  <c r="G108" i="1"/>
  <c r="L108" i="1" s="1"/>
  <c r="G120" i="1"/>
  <c r="M120" i="1" s="1"/>
  <c r="G119" i="1"/>
  <c r="L119" i="1" s="1"/>
  <c r="G118" i="1"/>
  <c r="G117" i="1"/>
  <c r="M117" i="1" s="1"/>
  <c r="G116" i="1"/>
  <c r="M116" i="1" s="1"/>
  <c r="G115" i="1"/>
  <c r="M115" i="1" s="1"/>
  <c r="G114" i="1"/>
  <c r="L114" i="1" s="1"/>
  <c r="G113" i="1"/>
  <c r="L113" i="1" s="1"/>
  <c r="G112" i="1"/>
  <c r="M112" i="1" s="1"/>
  <c r="G111" i="1"/>
  <c r="M111" i="1" s="1"/>
  <c r="G110" i="1"/>
  <c r="M110" i="1" s="1"/>
  <c r="G109" i="1"/>
  <c r="M109" i="1" s="1"/>
  <c r="G64" i="1"/>
  <c r="G107" i="1"/>
  <c r="M107" i="1" s="1"/>
  <c r="G106" i="1"/>
  <c r="M106" i="1" s="1"/>
  <c r="G105" i="1"/>
  <c r="M105" i="1" s="1"/>
  <c r="G104" i="1"/>
  <c r="M104" i="1" s="1"/>
  <c r="G103" i="1"/>
  <c r="M103" i="1" s="1"/>
  <c r="G102" i="1"/>
  <c r="L102" i="1" s="1"/>
  <c r="G101" i="1"/>
  <c r="G100" i="1"/>
  <c r="G99" i="1"/>
  <c r="G98" i="1"/>
  <c r="M98" i="1" s="1"/>
  <c r="G97" i="1"/>
  <c r="L97" i="1" s="1"/>
  <c r="G96" i="1"/>
  <c r="M96" i="1" s="1"/>
  <c r="G95" i="1"/>
  <c r="M95" i="1" s="1"/>
  <c r="G94" i="1"/>
  <c r="L94" i="1" s="1"/>
  <c r="G93" i="1"/>
  <c r="M93" i="1" s="1"/>
  <c r="G92" i="1"/>
  <c r="M92" i="1" s="1"/>
  <c r="G91" i="1"/>
  <c r="M91" i="1" s="1"/>
  <c r="G90" i="1"/>
  <c r="M90" i="1" s="1"/>
  <c r="G89" i="1"/>
  <c r="M89" i="1" s="1"/>
  <c r="G88" i="1"/>
  <c r="M88" i="1" s="1"/>
  <c r="G87" i="1"/>
  <c r="M87" i="1" s="1"/>
  <c r="G86" i="1"/>
  <c r="L86" i="1" s="1"/>
  <c r="G85" i="1"/>
  <c r="L85" i="1" s="1"/>
  <c r="G84" i="1"/>
  <c r="M84" i="1" s="1"/>
  <c r="G83" i="1"/>
  <c r="L83" i="1" s="1"/>
  <c r="G82" i="1"/>
  <c r="M82" i="1" s="1"/>
  <c r="G81" i="1"/>
  <c r="M81" i="1" s="1"/>
  <c r="G80" i="1"/>
  <c r="M80" i="1" s="1"/>
  <c r="G79" i="1"/>
  <c r="G78" i="1"/>
  <c r="L78" i="1" s="1"/>
  <c r="G77" i="1"/>
  <c r="L77" i="1" s="1"/>
  <c r="G76" i="1"/>
  <c r="G75" i="1"/>
  <c r="G74" i="1"/>
  <c r="M74" i="1" s="1"/>
  <c r="G73" i="1"/>
  <c r="L73" i="1" s="1"/>
  <c r="G72" i="1"/>
  <c r="M72" i="1" s="1"/>
  <c r="G71" i="1"/>
  <c r="M71" i="1" s="1"/>
  <c r="G70" i="1"/>
  <c r="L70" i="1" s="1"/>
  <c r="G69" i="1"/>
  <c r="G68" i="1"/>
  <c r="L68" i="1" s="1"/>
  <c r="G67" i="1"/>
  <c r="M67" i="1" s="1"/>
  <c r="G66" i="1"/>
  <c r="M66" i="1" s="1"/>
  <c r="G65" i="1"/>
  <c r="G7" i="1"/>
  <c r="L7" i="1" s="1"/>
  <c r="G20" i="1"/>
  <c r="M20" i="1" s="1"/>
  <c r="G63" i="1"/>
  <c r="M63" i="1" s="1"/>
  <c r="G62" i="1"/>
  <c r="L62" i="1" s="1"/>
  <c r="G61" i="1"/>
  <c r="L61" i="1" s="1"/>
  <c r="G60" i="1"/>
  <c r="G59" i="1"/>
  <c r="M59" i="1" s="1"/>
  <c r="G58" i="1"/>
  <c r="M58" i="1" s="1"/>
  <c r="G57" i="1"/>
  <c r="M57" i="1" s="1"/>
  <c r="G56" i="1"/>
  <c r="M56" i="1" s="1"/>
  <c r="G55" i="1"/>
  <c r="M55" i="1" s="1"/>
  <c r="G54" i="1"/>
  <c r="M54" i="1" s="1"/>
  <c r="G53" i="1"/>
  <c r="G52" i="1"/>
  <c r="M52" i="1" s="1"/>
  <c r="G51" i="1"/>
  <c r="M51" i="1" s="1"/>
  <c r="G50" i="1"/>
  <c r="M50" i="1" s="1"/>
  <c r="G49" i="1"/>
  <c r="M49" i="1" s="1"/>
  <c r="G48" i="1"/>
  <c r="L48" i="1" s="1"/>
  <c r="G47" i="1"/>
  <c r="M47" i="1" s="1"/>
  <c r="G46" i="1"/>
  <c r="G45" i="1"/>
  <c r="L45" i="1" s="1"/>
  <c r="G44" i="1"/>
  <c r="G43" i="1"/>
  <c r="L43" i="1" s="1"/>
  <c r="G42" i="1"/>
  <c r="M42" i="1" s="1"/>
  <c r="G41" i="1"/>
  <c r="M41" i="1" s="1"/>
  <c r="G40" i="1"/>
  <c r="M40" i="1" s="1"/>
  <c r="G39" i="1"/>
  <c r="M39" i="1" s="1"/>
  <c r="G38" i="1"/>
  <c r="M38" i="1" s="1"/>
  <c r="G37" i="1"/>
  <c r="L37" i="1" s="1"/>
  <c r="G36" i="1"/>
  <c r="M36" i="1" s="1"/>
  <c r="G35" i="1"/>
  <c r="G34" i="1"/>
  <c r="M34" i="1" s="1"/>
  <c r="G33" i="1"/>
  <c r="M33" i="1" s="1"/>
  <c r="G32" i="1"/>
  <c r="M32" i="1" s="1"/>
  <c r="G31" i="1"/>
  <c r="M31" i="1" s="1"/>
  <c r="G30" i="1"/>
  <c r="L30" i="1" s="1"/>
  <c r="G29" i="1"/>
  <c r="G28" i="1"/>
  <c r="G27" i="1"/>
  <c r="M27" i="1" s="1"/>
  <c r="G26" i="1"/>
  <c r="M26" i="1" s="1"/>
  <c r="G25" i="1"/>
  <c r="M25" i="1" s="1"/>
  <c r="G24" i="1"/>
  <c r="L24" i="1" s="1"/>
  <c r="G23" i="1"/>
  <c r="M23" i="1" s="1"/>
  <c r="G22" i="1"/>
  <c r="G21" i="1"/>
  <c r="L21" i="1" s="1"/>
  <c r="G19" i="1"/>
  <c r="G18" i="1"/>
  <c r="G17" i="1"/>
  <c r="G16" i="1"/>
  <c r="G15" i="1"/>
  <c r="G14" i="1"/>
  <c r="G13" i="1"/>
  <c r="G12" i="1"/>
  <c r="G11" i="1"/>
  <c r="G10" i="1"/>
  <c r="G9" i="1"/>
  <c r="G8" i="1"/>
  <c r="M68" i="1" l="1"/>
  <c r="M24" i="1"/>
  <c r="L32" i="1"/>
  <c r="L56" i="1"/>
  <c r="L81" i="1"/>
  <c r="L105" i="1"/>
  <c r="M73" i="1"/>
  <c r="L34" i="1"/>
  <c r="L58" i="1"/>
  <c r="L107" i="1"/>
  <c r="M114" i="1"/>
  <c r="M126" i="1"/>
  <c r="L116" i="1"/>
  <c r="M43" i="1"/>
  <c r="L42" i="1"/>
  <c r="L67" i="1"/>
  <c r="L91" i="1"/>
  <c r="M48" i="1"/>
  <c r="M131" i="1"/>
  <c r="L92" i="1"/>
  <c r="L127" i="1"/>
  <c r="M108" i="1"/>
  <c r="L130" i="1"/>
  <c r="N22" i="1"/>
  <c r="O22" i="1"/>
  <c r="N69" i="1"/>
  <c r="O69" i="1"/>
  <c r="N133" i="1"/>
  <c r="O133" i="1"/>
  <c r="L11" i="1"/>
  <c r="N11" i="1"/>
  <c r="O11" i="1"/>
  <c r="N28" i="1"/>
  <c r="O28" i="1"/>
  <c r="O44" i="1"/>
  <c r="N44" i="1"/>
  <c r="O60" i="1"/>
  <c r="N60" i="1"/>
  <c r="N75" i="1"/>
  <c r="O75" i="1"/>
  <c r="N83" i="1"/>
  <c r="O83" i="1"/>
  <c r="N99" i="1"/>
  <c r="O99" i="1"/>
  <c r="N123" i="1"/>
  <c r="O123" i="1"/>
  <c r="L125" i="1"/>
  <c r="M22" i="1"/>
  <c r="M12" i="1"/>
  <c r="N12" i="1"/>
  <c r="O12" i="1"/>
  <c r="N21" i="1"/>
  <c r="O21" i="1"/>
  <c r="N29" i="1"/>
  <c r="O29" i="1"/>
  <c r="N37" i="1"/>
  <c r="O37" i="1"/>
  <c r="N45" i="1"/>
  <c r="O45" i="1"/>
  <c r="O53" i="1"/>
  <c r="N53" i="1"/>
  <c r="O61" i="1"/>
  <c r="N61" i="1"/>
  <c r="O68" i="1"/>
  <c r="N68" i="1"/>
  <c r="O76" i="1"/>
  <c r="N76" i="1"/>
  <c r="O84" i="1"/>
  <c r="N84" i="1"/>
  <c r="O92" i="1"/>
  <c r="N92" i="1"/>
  <c r="O100" i="1"/>
  <c r="N100" i="1"/>
  <c r="M64" i="1"/>
  <c r="O64" i="1"/>
  <c r="N64" i="1"/>
  <c r="O121" i="1"/>
  <c r="N121" i="1"/>
  <c r="O132" i="1"/>
  <c r="N132" i="1"/>
  <c r="L25" i="1"/>
  <c r="L33" i="1"/>
  <c r="L41" i="1"/>
  <c r="L49" i="1"/>
  <c r="L57" i="1"/>
  <c r="L66" i="1"/>
  <c r="L74" i="1"/>
  <c r="L82" i="1"/>
  <c r="L90" i="1"/>
  <c r="L98" i="1"/>
  <c r="L106" i="1"/>
  <c r="L115" i="1"/>
  <c r="M113" i="1"/>
  <c r="N46" i="1"/>
  <c r="O46" i="1"/>
  <c r="N101" i="1"/>
  <c r="O101" i="1"/>
  <c r="L14" i="1"/>
  <c r="N14" i="1"/>
  <c r="O14" i="1"/>
  <c r="N31" i="1"/>
  <c r="O31" i="1"/>
  <c r="N47" i="1"/>
  <c r="O47" i="1"/>
  <c r="N55" i="1"/>
  <c r="O55" i="1"/>
  <c r="O70" i="1"/>
  <c r="N70" i="1"/>
  <c r="N78" i="1"/>
  <c r="O78" i="1"/>
  <c r="O86" i="1"/>
  <c r="N86" i="1"/>
  <c r="O102" i="1"/>
  <c r="N102" i="1"/>
  <c r="O118" i="1"/>
  <c r="N118" i="1"/>
  <c r="N134" i="1"/>
  <c r="O134" i="1"/>
  <c r="L109" i="1"/>
  <c r="L117" i="1"/>
  <c r="M123" i="1"/>
  <c r="M132" i="1"/>
  <c r="N54" i="1"/>
  <c r="O54" i="1"/>
  <c r="N23" i="1"/>
  <c r="O23" i="1"/>
  <c r="N39" i="1"/>
  <c r="O39" i="1"/>
  <c r="N63" i="1"/>
  <c r="O63" i="1"/>
  <c r="O94" i="1"/>
  <c r="N94" i="1"/>
  <c r="L15" i="1"/>
  <c r="N15" i="1"/>
  <c r="O15" i="1"/>
  <c r="N24" i="1"/>
  <c r="O24" i="1"/>
  <c r="N32" i="1"/>
  <c r="O32" i="1"/>
  <c r="N40" i="1"/>
  <c r="O40" i="1"/>
  <c r="N56" i="1"/>
  <c r="O56" i="1"/>
  <c r="O20" i="1"/>
  <c r="N20" i="1"/>
  <c r="N71" i="1"/>
  <c r="O71" i="1"/>
  <c r="N79" i="1"/>
  <c r="O79" i="1"/>
  <c r="N87" i="1"/>
  <c r="O87" i="1"/>
  <c r="N95" i="1"/>
  <c r="O95" i="1"/>
  <c r="N103" i="1"/>
  <c r="O103" i="1"/>
  <c r="O119" i="1"/>
  <c r="N119" i="1"/>
  <c r="N124" i="1"/>
  <c r="O124" i="1"/>
  <c r="L28" i="1"/>
  <c r="L36" i="1"/>
  <c r="L44" i="1"/>
  <c r="L52" i="1"/>
  <c r="L60" i="1"/>
  <c r="L69" i="1"/>
  <c r="L93" i="1"/>
  <c r="L101" i="1"/>
  <c r="L110" i="1"/>
  <c r="L118" i="1"/>
  <c r="M75" i="1"/>
  <c r="M83" i="1"/>
  <c r="M99" i="1"/>
  <c r="M133" i="1"/>
  <c r="N38" i="1"/>
  <c r="O38" i="1"/>
  <c r="N85" i="1"/>
  <c r="O85" i="1"/>
  <c r="O25" i="1"/>
  <c r="N25" i="1"/>
  <c r="M7" i="1"/>
  <c r="N7" i="1"/>
  <c r="O7" i="1"/>
  <c r="N96" i="1"/>
  <c r="O96" i="1"/>
  <c r="N128" i="1"/>
  <c r="O128" i="1"/>
  <c r="M134" i="1"/>
  <c r="N77" i="1"/>
  <c r="O77" i="1"/>
  <c r="L16" i="1"/>
  <c r="O16" i="1"/>
  <c r="N16" i="1"/>
  <c r="O41" i="1"/>
  <c r="N41" i="1"/>
  <c r="N57" i="1"/>
  <c r="O57" i="1"/>
  <c r="N80" i="1"/>
  <c r="O80" i="1"/>
  <c r="N104" i="1"/>
  <c r="O104" i="1"/>
  <c r="M9" i="1"/>
  <c r="N9" i="1"/>
  <c r="O9" i="1"/>
  <c r="M17" i="1"/>
  <c r="N17" i="1"/>
  <c r="O17" i="1"/>
  <c r="N26" i="1"/>
  <c r="O26" i="1"/>
  <c r="N34" i="1"/>
  <c r="O34" i="1"/>
  <c r="N50" i="1"/>
  <c r="O50" i="1"/>
  <c r="N58" i="1"/>
  <c r="O58" i="1"/>
  <c r="N65" i="1"/>
  <c r="O65" i="1"/>
  <c r="N73" i="1"/>
  <c r="O73" i="1"/>
  <c r="N81" i="1"/>
  <c r="O81" i="1"/>
  <c r="N89" i="1"/>
  <c r="O89" i="1"/>
  <c r="N97" i="1"/>
  <c r="O97" i="1"/>
  <c r="N105" i="1"/>
  <c r="O105" i="1"/>
  <c r="N108" i="1"/>
  <c r="O108" i="1"/>
  <c r="N129" i="1"/>
  <c r="O129" i="1"/>
  <c r="L22" i="1"/>
  <c r="L38" i="1"/>
  <c r="L46" i="1"/>
  <c r="L54" i="1"/>
  <c r="L71" i="1"/>
  <c r="L79" i="1"/>
  <c r="L87" i="1"/>
  <c r="L95" i="1"/>
  <c r="L103" i="1"/>
  <c r="L112" i="1"/>
  <c r="L120" i="1"/>
  <c r="L131" i="1"/>
  <c r="M11" i="1"/>
  <c r="M28" i="1"/>
  <c r="M44" i="1"/>
  <c r="M60" i="1"/>
  <c r="M69" i="1"/>
  <c r="M77" i="1"/>
  <c r="M85" i="1"/>
  <c r="M101" i="1"/>
  <c r="M118" i="1"/>
  <c r="M124" i="1"/>
  <c r="L13" i="1"/>
  <c r="N13" i="1"/>
  <c r="O13" i="1"/>
  <c r="N62" i="1"/>
  <c r="O62" i="1"/>
  <c r="L8" i="1"/>
  <c r="O8" i="1"/>
  <c r="N8" i="1"/>
  <c r="O33" i="1"/>
  <c r="N33" i="1"/>
  <c r="N49" i="1"/>
  <c r="O49" i="1"/>
  <c r="N72" i="1"/>
  <c r="O72" i="1"/>
  <c r="N88" i="1"/>
  <c r="O88" i="1"/>
  <c r="M10" i="1"/>
  <c r="N10" i="1"/>
  <c r="O10" i="1"/>
  <c r="M18" i="1"/>
  <c r="O18" i="1"/>
  <c r="N18" i="1"/>
  <c r="O27" i="1"/>
  <c r="N27" i="1"/>
  <c r="N35" i="1"/>
  <c r="O35" i="1"/>
  <c r="N43" i="1"/>
  <c r="O43" i="1"/>
  <c r="O51" i="1"/>
  <c r="N51" i="1"/>
  <c r="O59" i="1"/>
  <c r="N59" i="1"/>
  <c r="N66" i="1"/>
  <c r="O66" i="1"/>
  <c r="N74" i="1"/>
  <c r="O74" i="1"/>
  <c r="N82" i="1"/>
  <c r="O82" i="1"/>
  <c r="N90" i="1"/>
  <c r="O90" i="1"/>
  <c r="N98" i="1"/>
  <c r="O98" i="1"/>
  <c r="N106" i="1"/>
  <c r="O106" i="1"/>
  <c r="O122" i="1"/>
  <c r="N122" i="1"/>
  <c r="N130" i="1"/>
  <c r="O130" i="1"/>
  <c r="L23" i="1"/>
  <c r="L31" i="1"/>
  <c r="L39" i="1"/>
  <c r="L47" i="1"/>
  <c r="L55" i="1"/>
  <c r="L63" i="1"/>
  <c r="L72" i="1"/>
  <c r="L80" i="1"/>
  <c r="L88" i="1"/>
  <c r="L96" i="1"/>
  <c r="L104" i="1"/>
  <c r="L123" i="1"/>
  <c r="L132" i="1"/>
  <c r="M21" i="1"/>
  <c r="M29" i="1"/>
  <c r="M37" i="1"/>
  <c r="M45" i="1"/>
  <c r="M53" i="1"/>
  <c r="M61" i="1"/>
  <c r="M70" i="1"/>
  <c r="M78" i="1"/>
  <c r="M86" i="1"/>
  <c r="M94" i="1"/>
  <c r="M102" i="1"/>
  <c r="M119" i="1"/>
  <c r="M128" i="1"/>
  <c r="M121" i="1"/>
  <c r="N30" i="1"/>
  <c r="O30" i="1"/>
  <c r="N93" i="1"/>
  <c r="O93" i="1"/>
  <c r="N19" i="1"/>
  <c r="O19" i="1"/>
  <c r="L19" i="1"/>
  <c r="M19" i="1"/>
  <c r="N36" i="1"/>
  <c r="O36" i="1"/>
  <c r="N52" i="1"/>
  <c r="O52" i="1"/>
  <c r="N67" i="1"/>
  <c r="O67" i="1"/>
  <c r="N91" i="1"/>
  <c r="O91" i="1"/>
  <c r="N107" i="1"/>
  <c r="O107" i="1"/>
  <c r="L133" i="1"/>
  <c r="M30" i="1"/>
  <c r="M46" i="1"/>
  <c r="M62" i="1"/>
  <c r="M6" i="1"/>
  <c r="O6" i="1"/>
  <c r="N6" i="1"/>
  <c r="M8" i="1"/>
  <c r="M13" i="1"/>
  <c r="M14" i="1"/>
  <c r="M16" i="1"/>
  <c r="L9" i="1"/>
  <c r="L17" i="1"/>
  <c r="L10" i="1"/>
  <c r="L18" i="1"/>
  <c r="M15" i="1"/>
  <c r="L12" i="1"/>
  <c r="L6" i="1"/>
  <c r="L64" i="1"/>
</calcChain>
</file>

<file path=xl/sharedStrings.xml><?xml version="1.0" encoding="utf-8"?>
<sst xmlns="http://schemas.openxmlformats.org/spreadsheetml/2006/main" count="275" uniqueCount="272">
  <si>
    <t/>
  </si>
  <si>
    <t>Resultado total</t>
  </si>
  <si>
    <t>SERVICIOS PERSONALES</t>
  </si>
  <si>
    <t>SUELDOS FIJOS</t>
  </si>
  <si>
    <t>001</t>
  </si>
  <si>
    <t>SUELDO PERS TRANS</t>
  </si>
  <si>
    <t>002</t>
  </si>
  <si>
    <t>SOBRES OT SOBRESUELD</t>
  </si>
  <si>
    <t>019</t>
  </si>
  <si>
    <t>DIETAS</t>
  </si>
  <si>
    <t>020</t>
  </si>
  <si>
    <t>GTOS REPRESENTACION</t>
  </si>
  <si>
    <t>030</t>
  </si>
  <si>
    <t>XIII MES</t>
  </si>
  <si>
    <t>050</t>
  </si>
  <si>
    <t>CUOTA PATRO - S.SOCI</t>
  </si>
  <si>
    <t>071</t>
  </si>
  <si>
    <t>CUOTA PATRO- S. EDUC</t>
  </si>
  <si>
    <t>072</t>
  </si>
  <si>
    <t>CUOTA PATRO-RIESGO P</t>
  </si>
  <si>
    <t>073</t>
  </si>
  <si>
    <t>CUOTA PATRO-FDO. COM</t>
  </si>
  <si>
    <t>074</t>
  </si>
  <si>
    <t>Incentivos</t>
  </si>
  <si>
    <t>082</t>
  </si>
  <si>
    <t>CR REC DIETAS</t>
  </si>
  <si>
    <t>093</t>
  </si>
  <si>
    <t>SERVICIOS NO PERSONALES</t>
  </si>
  <si>
    <t>ALQUILER  EDIF Y LOC</t>
  </si>
  <si>
    <t>101</t>
  </si>
  <si>
    <t>ALQ EQ ELECTRONICO</t>
  </si>
  <si>
    <t>102</t>
  </si>
  <si>
    <t>ALQ EQ OFICINA</t>
  </si>
  <si>
    <t>103</t>
  </si>
  <si>
    <t>ALQ EQ PRODUCCION</t>
  </si>
  <si>
    <t>104</t>
  </si>
  <si>
    <t>ALQ EQ TRANSPORTE</t>
  </si>
  <si>
    <t>105</t>
  </si>
  <si>
    <t>ALQ TERRENOS</t>
  </si>
  <si>
    <t>106</t>
  </si>
  <si>
    <t>ALQ OT ALQUILERES</t>
  </si>
  <si>
    <t>109</t>
  </si>
  <si>
    <t>SB ASEO</t>
  </si>
  <si>
    <t>112</t>
  </si>
  <si>
    <t>SB CORREO</t>
  </si>
  <si>
    <t>113</t>
  </si>
  <si>
    <t>SB ENERGIA ELECTRICA</t>
  </si>
  <si>
    <t>114</t>
  </si>
  <si>
    <t>SB TELECOMUNCACIONES</t>
  </si>
  <si>
    <t>115</t>
  </si>
  <si>
    <t>SB SERV TRANS DATOS</t>
  </si>
  <si>
    <t>116</t>
  </si>
  <si>
    <t>117</t>
  </si>
  <si>
    <t>IMP, ENCUAD Y OTROS</t>
  </si>
  <si>
    <t>120</t>
  </si>
  <si>
    <t>ANUNCIOS Y AVISOS</t>
  </si>
  <si>
    <t>131</t>
  </si>
  <si>
    <t>PROMOCION Y PUB.</t>
  </si>
  <si>
    <t>132</t>
  </si>
  <si>
    <t>VIATICOS DENTRO PAIS</t>
  </si>
  <si>
    <t>141</t>
  </si>
  <si>
    <t>VIATICOS EN EXTERIOR</t>
  </si>
  <si>
    <t>142</t>
  </si>
  <si>
    <t>VIATICOS A OT PERS</t>
  </si>
  <si>
    <t>143</t>
  </si>
  <si>
    <t>TRANS DENTRO PAIS</t>
  </si>
  <si>
    <t>151</t>
  </si>
  <si>
    <t>TRANS EN  EXTERIOR</t>
  </si>
  <si>
    <t>152</t>
  </si>
  <si>
    <t>154</t>
  </si>
  <si>
    <t>SCF COM-GTS BANC</t>
  </si>
  <si>
    <t>162</t>
  </si>
  <si>
    <t>SCF GTOS JUDICIALES</t>
  </si>
  <si>
    <t>163</t>
  </si>
  <si>
    <t>SCF GTOS DE SEGUROS</t>
  </si>
  <si>
    <t>164</t>
  </si>
  <si>
    <t>SCF SERVS COM</t>
  </si>
  <si>
    <t>165</t>
  </si>
  <si>
    <t>SCF OT SERV COMERC.</t>
  </si>
  <si>
    <t>169</t>
  </si>
  <si>
    <t>CSE CONSULTORIAS</t>
  </si>
  <si>
    <t>171</t>
  </si>
  <si>
    <t>CSE SERV. ESPECIALES</t>
  </si>
  <si>
    <t>172</t>
  </si>
  <si>
    <t>MANT. DE EDIFICIO</t>
  </si>
  <si>
    <t>181</t>
  </si>
  <si>
    <t>MANT. MAQ. Y OTROS E</t>
  </si>
  <si>
    <t>182</t>
  </si>
  <si>
    <t>MANT. DE MOB. Y EQ.</t>
  </si>
  <si>
    <t>183</t>
  </si>
  <si>
    <t>MANT. Y REP. DE OBRA</t>
  </si>
  <si>
    <t>184</t>
  </si>
  <si>
    <t>MANT-REP EQ COMP</t>
  </si>
  <si>
    <t>185</t>
  </si>
  <si>
    <t>MANT OT MANT Y REP</t>
  </si>
  <si>
    <t>189</t>
  </si>
  <si>
    <t>CR. REC. X ALQUILERS</t>
  </si>
  <si>
    <t>191</t>
  </si>
  <si>
    <t>CR. REC. X SERV BAS</t>
  </si>
  <si>
    <t>192</t>
  </si>
  <si>
    <t>CR. REC. X IMPRES.,</t>
  </si>
  <si>
    <t>193</t>
  </si>
  <si>
    <t>CR. REC. X INFORM-Y</t>
  </si>
  <si>
    <t>194</t>
  </si>
  <si>
    <t>CR. REC. X VIATICOS</t>
  </si>
  <si>
    <t>195</t>
  </si>
  <si>
    <t>CR. REC. X TRANSP/P</t>
  </si>
  <si>
    <t>196</t>
  </si>
  <si>
    <t>CR. REC. X SERV-COME</t>
  </si>
  <si>
    <t>197</t>
  </si>
  <si>
    <t>CR. REC. X MANT. Y R</t>
  </si>
  <si>
    <t>199</t>
  </si>
  <si>
    <t>MATERIALES Y SUMINISTROS</t>
  </si>
  <si>
    <t>AYB ALIM P/CONS HUM</t>
  </si>
  <si>
    <t>201</t>
  </si>
  <si>
    <t>TYV ACABADO TEXTIL</t>
  </si>
  <si>
    <t>211</t>
  </si>
  <si>
    <t>TYV CALZADOS</t>
  </si>
  <si>
    <t>212</t>
  </si>
  <si>
    <t>TYV PRENDAS VESTIR</t>
  </si>
  <si>
    <t>214</t>
  </si>
  <si>
    <t>CYB DIESEL</t>
  </si>
  <si>
    <t>221</t>
  </si>
  <si>
    <t>CYB GAS</t>
  </si>
  <si>
    <t>222</t>
  </si>
  <si>
    <t>CYB GASOLINA</t>
  </si>
  <si>
    <t>223</t>
  </si>
  <si>
    <t>CYB LUBRICANTES</t>
  </si>
  <si>
    <t>224</t>
  </si>
  <si>
    <t>PPC IMPRESOS</t>
  </si>
  <si>
    <t>231</t>
  </si>
  <si>
    <t>PPC PAPELERIA</t>
  </si>
  <si>
    <t>232</t>
  </si>
  <si>
    <t>PPC OT PROD PAPEL C</t>
  </si>
  <si>
    <t>239</t>
  </si>
  <si>
    <t>PQC ABONOS Y FERT</t>
  </si>
  <si>
    <t>241</t>
  </si>
  <si>
    <t>PQC INSECT FUM Y OTR</t>
  </si>
  <si>
    <t>242</t>
  </si>
  <si>
    <t>PQC PINT COLOR TINT</t>
  </si>
  <si>
    <t>243</t>
  </si>
  <si>
    <t>PQC PRD MED FARMA</t>
  </si>
  <si>
    <t>244</t>
  </si>
  <si>
    <t>PQC OTR PROD QUIM</t>
  </si>
  <si>
    <t>249</t>
  </si>
  <si>
    <t>MAT. CEMENTO</t>
  </si>
  <si>
    <t>252</t>
  </si>
  <si>
    <t>MAT. MADERA</t>
  </si>
  <si>
    <t>253</t>
  </si>
  <si>
    <t>MATERIAL DE PLOMERIA</t>
  </si>
  <si>
    <t>254</t>
  </si>
  <si>
    <t>MATERIAL ELECTRICO</t>
  </si>
  <si>
    <t>255</t>
  </si>
  <si>
    <t>MATERIAL METALICO</t>
  </si>
  <si>
    <t>256</t>
  </si>
  <si>
    <t>MAT PIEDRA Y ARENA</t>
  </si>
  <si>
    <t>257</t>
  </si>
  <si>
    <t>MAT OT MAT. CONST.</t>
  </si>
  <si>
    <t>259</t>
  </si>
  <si>
    <t>PV HERRAM. E INSTR.</t>
  </si>
  <si>
    <t>262</t>
  </si>
  <si>
    <t>PV MAT ART SEG PUBL</t>
  </si>
  <si>
    <t>263</t>
  </si>
  <si>
    <t>PV MAT Y SUM COMP</t>
  </si>
  <si>
    <t>265</t>
  </si>
  <si>
    <t>PV OT PROD. VARIOS</t>
  </si>
  <si>
    <t>269</t>
  </si>
  <si>
    <t>UTILES DE COCINA</t>
  </si>
  <si>
    <t>271</t>
  </si>
  <si>
    <t>UT DEP Y RECREAT</t>
  </si>
  <si>
    <t>272</t>
  </si>
  <si>
    <t>UTILES DE ASEO Y LIM</t>
  </si>
  <si>
    <t>273</t>
  </si>
  <si>
    <t>UTILES Y MAT.MEDICOS</t>
  </si>
  <si>
    <t>274</t>
  </si>
  <si>
    <t>UTILES Y MAT. Y OFIC</t>
  </si>
  <si>
    <t>275</t>
  </si>
  <si>
    <t>UT OT UTILES Y MAT.</t>
  </si>
  <si>
    <t>279</t>
  </si>
  <si>
    <t>REPUESTOS</t>
  </si>
  <si>
    <t>280</t>
  </si>
  <si>
    <t>CR. REC. X ALIMENTOS</t>
  </si>
  <si>
    <t>291</t>
  </si>
  <si>
    <t>CR. REC. X TEXT. Y V</t>
  </si>
  <si>
    <t>292</t>
  </si>
  <si>
    <t>CR. REC. X COMB. Y L</t>
  </si>
  <si>
    <t>293</t>
  </si>
  <si>
    <t>CR. REC. X PROD. PYC</t>
  </si>
  <si>
    <t>294</t>
  </si>
  <si>
    <t>CR. REC. X  PROD-QUI</t>
  </si>
  <si>
    <t>295</t>
  </si>
  <si>
    <t>CR. REC. X  MAT CONS</t>
  </si>
  <si>
    <t>296</t>
  </si>
  <si>
    <t>CR. REC. X  PROD. VA</t>
  </si>
  <si>
    <t>297</t>
  </si>
  <si>
    <t>CR. REC. X UT MAT DI</t>
  </si>
  <si>
    <t>298</t>
  </si>
  <si>
    <t>CR. REC.REPUESTOS</t>
  </si>
  <si>
    <t>299</t>
  </si>
  <si>
    <t>MAQUINARIA Y EQUIPO</t>
  </si>
  <si>
    <t>DE COMUNICACIONES</t>
  </si>
  <si>
    <t>301</t>
  </si>
  <si>
    <t>DE ENERGIA</t>
  </si>
  <si>
    <t>305</t>
  </si>
  <si>
    <t>DE ACUED. Y DE RIEGO</t>
  </si>
  <si>
    <t>307</t>
  </si>
  <si>
    <t>MAQ. Y EQ. VARIOS</t>
  </si>
  <si>
    <t>309</t>
  </si>
  <si>
    <t>TERRESTRE</t>
  </si>
  <si>
    <t>314</t>
  </si>
  <si>
    <t>EQ EDUC. Y RECREAT.</t>
  </si>
  <si>
    <t>320</t>
  </si>
  <si>
    <t>EQUIPO LABORATORIO</t>
  </si>
  <si>
    <t>332</t>
  </si>
  <si>
    <t>MOB. DE OFICINA</t>
  </si>
  <si>
    <t>350</t>
  </si>
  <si>
    <t>MAQ Y EQUIPOS VARIOS</t>
  </si>
  <si>
    <t>370</t>
  </si>
  <si>
    <t>EQUIPOS DE ICOMPUT</t>
  </si>
  <si>
    <t>380</t>
  </si>
  <si>
    <t>CR REC X MAQ-EQ VARS</t>
  </si>
  <si>
    <t>398</t>
  </si>
  <si>
    <t>CR REC X EQ COMPUT</t>
  </si>
  <si>
    <t>399</t>
  </si>
  <si>
    <t>INVERSIONES FINANCIERAS</t>
  </si>
  <si>
    <t>COMPRA DE AGUA</t>
  </si>
  <si>
    <t>434</t>
  </si>
  <si>
    <t>CR. REC x COMPRA EXI</t>
  </si>
  <si>
    <t>494</t>
  </si>
  <si>
    <t>TRANSFERENCIAS CORRIENTES</t>
  </si>
  <si>
    <t>DATIVOS A PERSONAS</t>
  </si>
  <si>
    <t>611</t>
  </si>
  <si>
    <t>INDEM.LABORALES</t>
  </si>
  <si>
    <t>612</t>
  </si>
  <si>
    <t>BONIF. X ANTIGÜEDAD</t>
  </si>
  <si>
    <t>614</t>
  </si>
  <si>
    <t>BECAS UNIVERSITARIAS</t>
  </si>
  <si>
    <t>622</t>
  </si>
  <si>
    <t>BECAS POSTGRADO MEAS</t>
  </si>
  <si>
    <t>623</t>
  </si>
  <si>
    <t>ADIESTRA.Y ESTUDIOS</t>
  </si>
  <si>
    <t>624</t>
  </si>
  <si>
    <t>GOBIERNO CENTRAL</t>
  </si>
  <si>
    <t>641</t>
  </si>
  <si>
    <t>PROPIAS</t>
  </si>
  <si>
    <t>648</t>
  </si>
  <si>
    <t>CR. REC. X TRANSFERE</t>
  </si>
  <si>
    <t>692</t>
  </si>
  <si>
    <t>CR. REC - BECAS Y ES</t>
  </si>
  <si>
    <t>693</t>
  </si>
  <si>
    <t>TRAN DE BIENES</t>
  </si>
  <si>
    <t>%</t>
  </si>
  <si>
    <t>+</t>
  </si>
  <si>
    <t>INSTITUTO DE ACUEDUCTOS Y ALCANTARILLADO NACIONALES</t>
  </si>
  <si>
    <t>REPORTE GENERAL</t>
  </si>
  <si>
    <t>CIERRE DEL MES DE MARZO 2020</t>
  </si>
  <si>
    <t>PRESUPUESTO - FUNCIONAMIENTO</t>
  </si>
  <si>
    <t>%Ejecución a la fecha 12=(5/4)</t>
  </si>
  <si>
    <t>%Ejecución anual  13=(5/3)</t>
  </si>
  <si>
    <t>Modificado Anual               (3)</t>
  </si>
  <si>
    <t>Ajustes                (2)</t>
  </si>
  <si>
    <t xml:space="preserve">Funcionamiento           </t>
  </si>
  <si>
    <t>Disponible Anual      (11 = 3 - 5 - 6)</t>
  </si>
  <si>
    <t xml:space="preserve"> Presupuesto Ley         (1)</t>
  </si>
  <si>
    <t>Asignado a             (4)</t>
  </si>
  <si>
    <t xml:space="preserve">Ejecucion real            5 = (7 + 8 + 9 ) </t>
  </si>
  <si>
    <t>Reserva                  (6)</t>
  </si>
  <si>
    <t>Comprometido          (7)</t>
  </si>
  <si>
    <t>Devengado            (8)</t>
  </si>
  <si>
    <t>Pagado                   (9)</t>
  </si>
  <si>
    <t xml:space="preserve"> Disponible            (10 = 4 - 5 - 6)</t>
  </si>
  <si>
    <t>SB SERV TELEF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</si>
</sst>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7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164" fontId="25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 wrapText="1"/>
    </xf>
    <xf numFmtId="0" fontId="3" fillId="0" borderId="1" xfId="46" quotePrefix="1" applyNumberFormat="1" applyFont="1" applyFill="1" applyAlignment="1">
      <alignment horizontal="center" vertical="center" wrapText="1"/>
    </xf>
    <xf numFmtId="0" fontId="3" fillId="0" borderId="1" xfId="78" quotePrefix="1" applyNumberFormat="1" applyFont="1" applyFill="1" applyAlignment="1">
      <alignment horizontal="center" vertical="center" wrapText="1"/>
    </xf>
    <xf numFmtId="9" fontId="3" fillId="0" borderId="1" xfId="78" quotePrefix="1" applyNumberFormat="1" applyFont="1" applyFill="1" applyAlignment="1">
      <alignment horizontal="center" vertical="center" wrapText="1"/>
    </xf>
    <xf numFmtId="0" fontId="3" fillId="0" borderId="1" xfId="44" quotePrefix="1" applyNumberFormat="1" applyFont="1" applyFill="1" applyAlignment="1">
      <alignment horizontal="center" vertical="center" wrapText="1"/>
    </xf>
    <xf numFmtId="0" fontId="3" fillId="0" borderId="1" xfId="78" quotePrefix="1" applyNumberFormat="1" applyFont="1" applyFill="1">
      <alignment horizontal="left" vertical="center" indent="1"/>
    </xf>
    <xf numFmtId="0" fontId="3" fillId="0" borderId="1" xfId="78" quotePrefix="1" applyNumberFormat="1" applyFont="1" applyFill="1" applyAlignment="1">
      <alignment horizontal="center" vertical="center"/>
    </xf>
    <xf numFmtId="9" fontId="3" fillId="0" borderId="1" xfId="42" applyNumberFormat="1" applyFont="1" applyFill="1" applyAlignment="1">
      <alignment horizontal="center" vertical="center"/>
    </xf>
    <xf numFmtId="0" fontId="2" fillId="0" borderId="1" xfId="78" quotePrefix="1" applyNumberFormat="1" applyFill="1">
      <alignment horizontal="left" vertical="center" indent="1"/>
    </xf>
    <xf numFmtId="0" fontId="2" fillId="0" borderId="1" xfId="78" quotePrefix="1" applyNumberFormat="1" applyFill="1" applyAlignment="1">
      <alignment horizontal="center" vertical="center"/>
    </xf>
    <xf numFmtId="9" fontId="2" fillId="0" borderId="1" xfId="76" applyNumberFormat="1" applyFill="1" applyAlignment="1">
      <alignment horizontal="center" vertical="center"/>
    </xf>
    <xf numFmtId="164" fontId="3" fillId="0" borderId="1" xfId="86" applyFont="1" applyFill="1" applyBorder="1" applyAlignment="1">
      <alignment horizontal="center" vertical="center" wrapText="1"/>
    </xf>
    <xf numFmtId="164" fontId="3" fillId="0" borderId="1" xfId="86" applyFont="1" applyFill="1" applyBorder="1" applyAlignment="1">
      <alignment vertical="center"/>
    </xf>
    <xf numFmtId="164" fontId="2" fillId="0" borderId="1" xfId="86" applyFont="1" applyFill="1" applyBorder="1" applyAlignment="1">
      <alignment horizontal="right" vertical="center"/>
    </xf>
    <xf numFmtId="39" fontId="3" fillId="0" borderId="1" xfId="86" applyNumberFormat="1" applyFont="1" applyFill="1" applyBorder="1" applyAlignment="1">
      <alignment horizontal="right" vertical="center"/>
    </xf>
    <xf numFmtId="39" fontId="1" fillId="0" borderId="1" xfId="86" applyNumberFormat="1" applyFont="1" applyFill="1" applyBorder="1" applyAlignment="1">
      <alignment horizontal="right" vertical="center"/>
    </xf>
    <xf numFmtId="0" fontId="1" fillId="0" borderId="1" xfId="78" quotePrefix="1" applyNumberFormat="1" applyFont="1" applyFill="1">
      <alignment horizontal="left" vertical="center" indent="1"/>
    </xf>
    <xf numFmtId="164" fontId="3" fillId="0" borderId="1" xfId="86" applyFont="1" applyFill="1" applyBorder="1" applyAlignment="1">
      <alignment horizontal="right" vertical="center"/>
    </xf>
    <xf numFmtId="9" fontId="1" fillId="0" borderId="1" xfId="42" applyNumberFormat="1" applyFont="1" applyFill="1" applyAlignment="1">
      <alignment horizontal="center" vertical="center"/>
    </xf>
    <xf numFmtId="0" fontId="26" fillId="0" borderId="0" xfId="0" applyFont="1"/>
  </cellXfs>
  <cellStyles count="87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2 - 20%" xfId="7" xr:uid="{00000000-0005-0000-0000-000003000000}"/>
    <cellStyle name="Accent2 - 40%" xfId="8" xr:uid="{00000000-0005-0000-0000-000004000000}"/>
    <cellStyle name="Accent2 - 60%" xfId="9" xr:uid="{00000000-0005-0000-0000-000005000000}"/>
    <cellStyle name="Accent3 - 20%" xfId="11" xr:uid="{00000000-0005-0000-0000-000006000000}"/>
    <cellStyle name="Accent3 - 40%" xfId="12" xr:uid="{00000000-0005-0000-0000-000007000000}"/>
    <cellStyle name="Accent3 - 60%" xfId="13" xr:uid="{00000000-0005-0000-0000-000008000000}"/>
    <cellStyle name="Accent4 - 20%" xfId="15" xr:uid="{00000000-0005-0000-0000-000009000000}"/>
    <cellStyle name="Accent4 - 40%" xfId="16" xr:uid="{00000000-0005-0000-0000-00000A000000}"/>
    <cellStyle name="Accent4 - 60%" xfId="17" xr:uid="{00000000-0005-0000-0000-00000B000000}"/>
    <cellStyle name="Accent5 - 20%" xfId="19" xr:uid="{00000000-0005-0000-0000-00000C000000}"/>
    <cellStyle name="Accent5 - 40%" xfId="20" xr:uid="{00000000-0005-0000-0000-00000D000000}"/>
    <cellStyle name="Accent5 - 60%" xfId="21" xr:uid="{00000000-0005-0000-0000-00000E000000}"/>
    <cellStyle name="Accent6 - 20%" xfId="23" xr:uid="{00000000-0005-0000-0000-00000F000000}"/>
    <cellStyle name="Accent6 - 40%" xfId="24" xr:uid="{00000000-0005-0000-0000-000010000000}"/>
    <cellStyle name="Accent6 - 60%" xfId="25" xr:uid="{00000000-0005-0000-0000-000011000000}"/>
    <cellStyle name="Buena 2" xfId="32" xr:uid="{00000000-0005-0000-0000-000012000000}"/>
    <cellStyle name="Cálculo 2" xfId="27" xr:uid="{00000000-0005-0000-0000-000013000000}"/>
    <cellStyle name="Celda de comprobación 2" xfId="28" xr:uid="{00000000-0005-0000-0000-000014000000}"/>
    <cellStyle name="Celda vinculada 2" xfId="38" xr:uid="{00000000-0005-0000-0000-000015000000}"/>
    <cellStyle name="Emphasis 1" xfId="29" xr:uid="{00000000-0005-0000-0000-000016000000}"/>
    <cellStyle name="Emphasis 2" xfId="30" xr:uid="{00000000-0005-0000-0000-000017000000}"/>
    <cellStyle name="Emphasis 3" xfId="31" xr:uid="{00000000-0005-0000-0000-000018000000}"/>
    <cellStyle name="Encabezado 1 2" xfId="33" xr:uid="{00000000-0005-0000-0000-000019000000}"/>
    <cellStyle name="Encabezado 4 2" xfId="36" xr:uid="{00000000-0005-0000-0000-00001A000000}"/>
    <cellStyle name="Énfasis1 2" xfId="2" xr:uid="{00000000-0005-0000-0000-00001B000000}"/>
    <cellStyle name="Énfasis2 2" xfId="6" xr:uid="{00000000-0005-0000-0000-00001C000000}"/>
    <cellStyle name="Énfasis3 2" xfId="10" xr:uid="{00000000-0005-0000-0000-00001D000000}"/>
    <cellStyle name="Énfasis4 2" xfId="14" xr:uid="{00000000-0005-0000-0000-00001E000000}"/>
    <cellStyle name="Énfasis5 2" xfId="18" xr:uid="{00000000-0005-0000-0000-00001F000000}"/>
    <cellStyle name="Énfasis6 2" xfId="22" xr:uid="{00000000-0005-0000-0000-000020000000}"/>
    <cellStyle name="Entrada 2" xfId="37" xr:uid="{00000000-0005-0000-0000-000021000000}"/>
    <cellStyle name="Incorrecto 2" xfId="26" xr:uid="{00000000-0005-0000-0000-000022000000}"/>
    <cellStyle name="Millares" xfId="86" builtinId="3"/>
    <cellStyle name="Neutral 2" xfId="39" xr:uid="{00000000-0005-0000-0000-000024000000}"/>
    <cellStyle name="Normal" xfId="0" builtinId="0"/>
    <cellStyle name="Normal 2" xfId="1" xr:uid="{00000000-0005-0000-0000-000026000000}"/>
    <cellStyle name="Notas 2" xfId="40" xr:uid="{00000000-0005-0000-0000-000027000000}"/>
    <cellStyle name="Salida 2" xfId="41" xr:uid="{00000000-0005-0000-0000-000028000000}"/>
    <cellStyle name="SAPBEXaggData" xfId="42" xr:uid="{00000000-0005-0000-0000-000029000000}"/>
    <cellStyle name="SAPBEXaggDataEmph" xfId="43" xr:uid="{00000000-0005-0000-0000-00002A000000}"/>
    <cellStyle name="SAPBEXaggItem" xfId="44" xr:uid="{00000000-0005-0000-0000-00002B000000}"/>
    <cellStyle name="SAPBEXaggItemX" xfId="45" xr:uid="{00000000-0005-0000-0000-00002C000000}"/>
    <cellStyle name="SAPBEXchaText" xfId="46" xr:uid="{00000000-0005-0000-0000-00002D000000}"/>
    <cellStyle name="SAPBEXexcBad7" xfId="47" xr:uid="{00000000-0005-0000-0000-00002E000000}"/>
    <cellStyle name="SAPBEXexcBad8" xfId="48" xr:uid="{00000000-0005-0000-0000-00002F000000}"/>
    <cellStyle name="SAPBEXexcBad9" xfId="49" xr:uid="{00000000-0005-0000-0000-000030000000}"/>
    <cellStyle name="SAPBEXexcCritical4" xfId="50" xr:uid="{00000000-0005-0000-0000-000031000000}"/>
    <cellStyle name="SAPBEXexcCritical5" xfId="51" xr:uid="{00000000-0005-0000-0000-000032000000}"/>
    <cellStyle name="SAPBEXexcCritical6" xfId="52" xr:uid="{00000000-0005-0000-0000-000033000000}"/>
    <cellStyle name="SAPBEXexcGood1" xfId="53" xr:uid="{00000000-0005-0000-0000-000034000000}"/>
    <cellStyle name="SAPBEXexcGood2" xfId="54" xr:uid="{00000000-0005-0000-0000-000035000000}"/>
    <cellStyle name="SAPBEXexcGood3" xfId="55" xr:uid="{00000000-0005-0000-0000-000036000000}"/>
    <cellStyle name="SAPBEXfilterDrill" xfId="56" xr:uid="{00000000-0005-0000-0000-000037000000}"/>
    <cellStyle name="SAPBEXfilterItem" xfId="57" xr:uid="{00000000-0005-0000-0000-000038000000}"/>
    <cellStyle name="SAPBEXfilterText" xfId="58" xr:uid="{00000000-0005-0000-0000-000039000000}"/>
    <cellStyle name="SAPBEXformats" xfId="59" xr:uid="{00000000-0005-0000-0000-00003A000000}"/>
    <cellStyle name="SAPBEXheaderItem" xfId="60" xr:uid="{00000000-0005-0000-0000-00003B000000}"/>
    <cellStyle name="SAPBEXheaderText" xfId="61" xr:uid="{00000000-0005-0000-0000-00003C000000}"/>
    <cellStyle name="SAPBEXHLevel0" xfId="62" xr:uid="{00000000-0005-0000-0000-00003D000000}"/>
    <cellStyle name="SAPBEXHLevel0X" xfId="63" xr:uid="{00000000-0005-0000-0000-00003E000000}"/>
    <cellStyle name="SAPBEXHLevel1" xfId="64" xr:uid="{00000000-0005-0000-0000-00003F000000}"/>
    <cellStyle name="SAPBEXHLevel1X" xfId="65" xr:uid="{00000000-0005-0000-0000-000040000000}"/>
    <cellStyle name="SAPBEXHLevel2" xfId="66" xr:uid="{00000000-0005-0000-0000-000041000000}"/>
    <cellStyle name="SAPBEXHLevel2X" xfId="67" xr:uid="{00000000-0005-0000-0000-000042000000}"/>
    <cellStyle name="SAPBEXHLevel3" xfId="68" xr:uid="{00000000-0005-0000-0000-000043000000}"/>
    <cellStyle name="SAPBEXHLevel3X" xfId="69" xr:uid="{00000000-0005-0000-0000-000044000000}"/>
    <cellStyle name="SAPBEXinputData" xfId="70" xr:uid="{00000000-0005-0000-0000-000045000000}"/>
    <cellStyle name="SAPBEXItemHeader" xfId="71" xr:uid="{00000000-0005-0000-0000-000046000000}"/>
    <cellStyle name="SAPBEXresData" xfId="72" xr:uid="{00000000-0005-0000-0000-000047000000}"/>
    <cellStyle name="SAPBEXresDataEmph" xfId="73" xr:uid="{00000000-0005-0000-0000-000048000000}"/>
    <cellStyle name="SAPBEXresItem" xfId="74" xr:uid="{00000000-0005-0000-0000-000049000000}"/>
    <cellStyle name="SAPBEXresItemX" xfId="75" xr:uid="{00000000-0005-0000-0000-00004A000000}"/>
    <cellStyle name="SAPBEXstdData" xfId="76" xr:uid="{00000000-0005-0000-0000-00004B000000}"/>
    <cellStyle name="SAPBEXstdDataEmph" xfId="77" xr:uid="{00000000-0005-0000-0000-00004C000000}"/>
    <cellStyle name="SAPBEXstdItem" xfId="78" xr:uid="{00000000-0005-0000-0000-00004D000000}"/>
    <cellStyle name="SAPBEXstdItemX" xfId="79" xr:uid="{00000000-0005-0000-0000-00004E000000}"/>
    <cellStyle name="SAPBEXtitle" xfId="80" xr:uid="{00000000-0005-0000-0000-00004F000000}"/>
    <cellStyle name="SAPBEXunassignedItem" xfId="81" xr:uid="{00000000-0005-0000-0000-000050000000}"/>
    <cellStyle name="SAPBEXundefined" xfId="82" xr:uid="{00000000-0005-0000-0000-000051000000}"/>
    <cellStyle name="Sheet Title" xfId="83" xr:uid="{00000000-0005-0000-0000-000052000000}"/>
    <cellStyle name="Texto de advertencia 2" xfId="85" xr:uid="{00000000-0005-0000-0000-000053000000}"/>
    <cellStyle name="Título 2 2" xfId="34" xr:uid="{00000000-0005-0000-0000-000054000000}"/>
    <cellStyle name="Título 3 2" xfId="35" xr:uid="{00000000-0005-0000-0000-000055000000}"/>
    <cellStyle name="Total 2" xfId="84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4</xdr:row>
      <xdr:rowOff>9525</xdr:rowOff>
    </xdr:from>
    <xdr:ext cx="47625" cy="47625"/>
    <xdr:pic macro="[1]!DesignIconClicked">
      <xdr:nvPicPr>
        <xdr:cNvPr id="2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7620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4</xdr:row>
      <xdr:rowOff>85725</xdr:rowOff>
    </xdr:from>
    <xdr:ext cx="47625" cy="47625"/>
    <xdr:pic macro="[1]!DesignIconClicked">
      <xdr:nvPicPr>
        <xdr:cNvPr id="3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2650" y="838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9525</xdr:rowOff>
    </xdr:from>
    <xdr:ext cx="47625" cy="47625"/>
    <xdr:pic macro="[1]!DesignIconClicked">
      <xdr:nvPicPr>
        <xdr:cNvPr id="4" name="BExUEZCSSJ7RN4J18I2NUIQR2FZS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175" y="7620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85725</xdr:rowOff>
    </xdr:from>
    <xdr:ext cx="47625" cy="47625"/>
    <xdr:pic macro="[1]!DesignIconClicked">
      <xdr:nvPicPr>
        <xdr:cNvPr id="5" name="BExS3JDQWF7U3F5JTEVOE16ASIYK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62175" y="838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2</xdr:col>
      <xdr:colOff>31750</xdr:colOff>
      <xdr:row>4</xdr:row>
      <xdr:rowOff>9525</xdr:rowOff>
    </xdr:from>
    <xdr:to>
      <xdr:col>2</xdr:col>
      <xdr:colOff>82550</xdr:colOff>
      <xdr:row>4</xdr:row>
      <xdr:rowOff>60325</xdr:rowOff>
    </xdr:to>
    <xdr:pic macro="[1]!DesignIconClicked">
      <xdr:nvPicPr>
        <xdr:cNvPr id="6" name="BExVZWC22YUNDHBFJU6S97RLRTQ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350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2</xdr:col>
      <xdr:colOff>31750</xdr:colOff>
      <xdr:row>4</xdr:row>
      <xdr:rowOff>85725</xdr:rowOff>
    </xdr:from>
    <xdr:to>
      <xdr:col>2</xdr:col>
      <xdr:colOff>82550</xdr:colOff>
      <xdr:row>4</xdr:row>
      <xdr:rowOff>136525</xdr:rowOff>
    </xdr:to>
    <xdr:pic macro="[1]!DesignIconClicked">
      <xdr:nvPicPr>
        <xdr:cNvPr id="7" name="BEx3PZ3CXXSER6AWO6YYL0Z9J76Q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350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4</xdr:row>
      <xdr:rowOff>9525</xdr:rowOff>
    </xdr:from>
    <xdr:to>
      <xdr:col>3</xdr:col>
      <xdr:colOff>69850</xdr:colOff>
      <xdr:row>4</xdr:row>
      <xdr:rowOff>60325</xdr:rowOff>
    </xdr:to>
    <xdr:pic macro="[1]!DesignIconClicked">
      <xdr:nvPicPr>
        <xdr:cNvPr id="8" name="BEx1PGRPMRX071UYDMR5GIMURZ1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3</xdr:col>
      <xdr:colOff>19050</xdr:colOff>
      <xdr:row>4</xdr:row>
      <xdr:rowOff>85725</xdr:rowOff>
    </xdr:from>
    <xdr:to>
      <xdr:col>3</xdr:col>
      <xdr:colOff>69850</xdr:colOff>
      <xdr:row>4</xdr:row>
      <xdr:rowOff>136525</xdr:rowOff>
    </xdr:to>
    <xdr:pic macro="[1]!DesignIconClicked">
      <xdr:nvPicPr>
        <xdr:cNvPr id="9" name="BExSFDEHVKO9WCKTWS5WS7HPQME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4</xdr:row>
      <xdr:rowOff>9525</xdr:rowOff>
    </xdr:from>
    <xdr:to>
      <xdr:col>4</xdr:col>
      <xdr:colOff>79375</xdr:colOff>
      <xdr:row>4</xdr:row>
      <xdr:rowOff>60325</xdr:rowOff>
    </xdr:to>
    <xdr:pic macro="[1]!DesignIconClicked">
      <xdr:nvPicPr>
        <xdr:cNvPr id="10" name="BExEVUJTKD5JZBQSL91J7Y62GW0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4</xdr:col>
      <xdr:colOff>28575</xdr:colOff>
      <xdr:row>4</xdr:row>
      <xdr:rowOff>85725</xdr:rowOff>
    </xdr:from>
    <xdr:to>
      <xdr:col>4</xdr:col>
      <xdr:colOff>79375</xdr:colOff>
      <xdr:row>4</xdr:row>
      <xdr:rowOff>136525</xdr:rowOff>
    </xdr:to>
    <xdr:pic macro="[1]!DesignIconClicked">
      <xdr:nvPicPr>
        <xdr:cNvPr id="11" name="BExEYDI8GLDLQ9OOGB6HEJAL807Z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</xdr:row>
      <xdr:rowOff>9525</xdr:rowOff>
    </xdr:from>
    <xdr:to>
      <xdr:col>5</xdr:col>
      <xdr:colOff>69850</xdr:colOff>
      <xdr:row>4</xdr:row>
      <xdr:rowOff>60325</xdr:rowOff>
    </xdr:to>
    <xdr:pic macro="[1]!DesignIconClicked">
      <xdr:nvPicPr>
        <xdr:cNvPr id="12" name="BExMMA6WZQI6XUMSLWHA14ICHGAQ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5</xdr:col>
      <xdr:colOff>19050</xdr:colOff>
      <xdr:row>4</xdr:row>
      <xdr:rowOff>85725</xdr:rowOff>
    </xdr:from>
    <xdr:to>
      <xdr:col>5</xdr:col>
      <xdr:colOff>69850</xdr:colOff>
      <xdr:row>4</xdr:row>
      <xdr:rowOff>136525</xdr:rowOff>
    </xdr:to>
    <xdr:pic macro="[1]!DesignIconClicked">
      <xdr:nvPicPr>
        <xdr:cNvPr id="13" name="BExXX0Z6F1IQL4CCVVQ1C8GZFSH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9525</xdr:rowOff>
    </xdr:from>
    <xdr:to>
      <xdr:col>6</xdr:col>
      <xdr:colOff>50800</xdr:colOff>
      <xdr:row>4</xdr:row>
      <xdr:rowOff>60325</xdr:rowOff>
    </xdr:to>
    <xdr:pic macro="[1]!DesignIconClicked">
      <xdr:nvPicPr>
        <xdr:cNvPr id="14" name="BExEZIPQ0CRCLVERN5S8FPL8QZ5R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0</xdr:colOff>
      <xdr:row>4</xdr:row>
      <xdr:rowOff>85725</xdr:rowOff>
    </xdr:from>
    <xdr:to>
      <xdr:col>6</xdr:col>
      <xdr:colOff>50800</xdr:colOff>
      <xdr:row>4</xdr:row>
      <xdr:rowOff>136525</xdr:rowOff>
    </xdr:to>
    <xdr:pic macro="[1]!DesignIconClicked">
      <xdr:nvPicPr>
        <xdr:cNvPr id="15" name="BExCXF5N18VJE43YAFFIGM6ZYSL9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0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</xdr:colOff>
      <xdr:row>4</xdr:row>
      <xdr:rowOff>9525</xdr:rowOff>
    </xdr:from>
    <xdr:to>
      <xdr:col>6</xdr:col>
      <xdr:colOff>82550</xdr:colOff>
      <xdr:row>4</xdr:row>
      <xdr:rowOff>60325</xdr:rowOff>
    </xdr:to>
    <xdr:pic macro="[1]!DesignIconClicked">
      <xdr:nvPicPr>
        <xdr:cNvPr id="16" name="BEx3N3OWHAFX9Y9W5KFA8T2EWGE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0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6</xdr:col>
      <xdr:colOff>31750</xdr:colOff>
      <xdr:row>4</xdr:row>
      <xdr:rowOff>85725</xdr:rowOff>
    </xdr:from>
    <xdr:to>
      <xdr:col>6</xdr:col>
      <xdr:colOff>82550</xdr:colOff>
      <xdr:row>4</xdr:row>
      <xdr:rowOff>136525</xdr:rowOff>
    </xdr:to>
    <xdr:pic macro="[1]!DesignIconClicked">
      <xdr:nvPicPr>
        <xdr:cNvPr id="17" name="BExQ4A0KBT5Z8WJJ43015JBSP5LC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2000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</xdr:row>
      <xdr:rowOff>9525</xdr:rowOff>
    </xdr:from>
    <xdr:to>
      <xdr:col>7</xdr:col>
      <xdr:colOff>69850</xdr:colOff>
      <xdr:row>4</xdr:row>
      <xdr:rowOff>60325</xdr:rowOff>
    </xdr:to>
    <xdr:pic macro="[1]!DesignIconClicked">
      <xdr:nvPicPr>
        <xdr:cNvPr id="18" name="BExZY4VAODSZIXSA5XPZ414M6DM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19050</xdr:colOff>
      <xdr:row>4</xdr:row>
      <xdr:rowOff>85725</xdr:rowOff>
    </xdr:from>
    <xdr:to>
      <xdr:col>7</xdr:col>
      <xdr:colOff>69850</xdr:colOff>
      <xdr:row>4</xdr:row>
      <xdr:rowOff>136525</xdr:rowOff>
    </xdr:to>
    <xdr:pic macro="[1]!DesignIconClicked">
      <xdr:nvPicPr>
        <xdr:cNvPr id="19" name="BExXUU5IHYSO78HMKOBLXLM8A9YV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8</xdr:col>
      <xdr:colOff>31750</xdr:colOff>
      <xdr:row>4</xdr:row>
      <xdr:rowOff>9525</xdr:rowOff>
    </xdr:from>
    <xdr:to>
      <xdr:col>8</xdr:col>
      <xdr:colOff>82550</xdr:colOff>
      <xdr:row>4</xdr:row>
      <xdr:rowOff>60325</xdr:rowOff>
    </xdr:to>
    <xdr:pic macro="[1]!DesignIconClicked">
      <xdr:nvPicPr>
        <xdr:cNvPr id="20" name="BExD1MSVGX6482DSUKL8GKKEXWD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3175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8</xdr:col>
      <xdr:colOff>31750</xdr:colOff>
      <xdr:row>4</xdr:row>
      <xdr:rowOff>85725</xdr:rowOff>
    </xdr:from>
    <xdr:to>
      <xdr:col>8</xdr:col>
      <xdr:colOff>82550</xdr:colOff>
      <xdr:row>4</xdr:row>
      <xdr:rowOff>136525</xdr:rowOff>
    </xdr:to>
    <xdr:pic macro="[1]!DesignIconClicked">
      <xdr:nvPicPr>
        <xdr:cNvPr id="21" name="BExU9TU4ZEXQE8WLCAMXLJ3CJS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3175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9</xdr:col>
      <xdr:colOff>25400</xdr:colOff>
      <xdr:row>4</xdr:row>
      <xdr:rowOff>9525</xdr:rowOff>
    </xdr:from>
    <xdr:to>
      <xdr:col>9</xdr:col>
      <xdr:colOff>76200</xdr:colOff>
      <xdr:row>4</xdr:row>
      <xdr:rowOff>60325</xdr:rowOff>
    </xdr:to>
    <xdr:pic macro="[1]!DesignIconClicked">
      <xdr:nvPicPr>
        <xdr:cNvPr id="22" name="BExMQ124YGF9BUBYM1788362C8LT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7900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9</xdr:col>
      <xdr:colOff>25400</xdr:colOff>
      <xdr:row>4</xdr:row>
      <xdr:rowOff>85725</xdr:rowOff>
    </xdr:from>
    <xdr:to>
      <xdr:col>9</xdr:col>
      <xdr:colOff>76200</xdr:colOff>
      <xdr:row>4</xdr:row>
      <xdr:rowOff>136525</xdr:rowOff>
    </xdr:to>
    <xdr:pic macro="[1]!DesignIconClicked">
      <xdr:nvPicPr>
        <xdr:cNvPr id="23" name="BExY6GOORNHBNZLYV0ORA4LSWKK0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7900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4</xdr:row>
      <xdr:rowOff>9525</xdr:rowOff>
    </xdr:from>
    <xdr:to>
      <xdr:col>10</xdr:col>
      <xdr:colOff>76200</xdr:colOff>
      <xdr:row>4</xdr:row>
      <xdr:rowOff>60325</xdr:rowOff>
    </xdr:to>
    <xdr:pic macro="[1]!DesignIconClicked">
      <xdr:nvPicPr>
        <xdr:cNvPr id="24" name="BExGP1KY3Z58UZN9WX4R0W2NSG9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5625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10</xdr:col>
      <xdr:colOff>25400</xdr:colOff>
      <xdr:row>4</xdr:row>
      <xdr:rowOff>85725</xdr:rowOff>
    </xdr:from>
    <xdr:to>
      <xdr:col>10</xdr:col>
      <xdr:colOff>76200</xdr:colOff>
      <xdr:row>4</xdr:row>
      <xdr:rowOff>136525</xdr:rowOff>
    </xdr:to>
    <xdr:pic macro="[1]!DesignIconClicked">
      <xdr:nvPicPr>
        <xdr:cNvPr id="25" name="BEx1X7CBAGT312F12J3G0RTA68YU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5625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9525</xdr:rowOff>
    </xdr:from>
    <xdr:to>
      <xdr:col>11</xdr:col>
      <xdr:colOff>50800</xdr:colOff>
      <xdr:row>4</xdr:row>
      <xdr:rowOff>60325</xdr:rowOff>
    </xdr:to>
    <xdr:pic macro="[1]!DesignIconClicked">
      <xdr:nvPicPr>
        <xdr:cNvPr id="26" name="BExDAA1I3PQHTO6KBFU1CFG8HYCF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0</xdr:colOff>
      <xdr:row>4</xdr:row>
      <xdr:rowOff>85725</xdr:rowOff>
    </xdr:from>
    <xdr:to>
      <xdr:col>11</xdr:col>
      <xdr:colOff>50800</xdr:colOff>
      <xdr:row>4</xdr:row>
      <xdr:rowOff>136525</xdr:rowOff>
    </xdr:to>
    <xdr:pic macro="[1]!DesignIconClicked">
      <xdr:nvPicPr>
        <xdr:cNvPr id="27" name="BEx93IBBTFWTJ0SDBQ6M4F8TC81U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11</xdr:col>
      <xdr:colOff>25400</xdr:colOff>
      <xdr:row>4</xdr:row>
      <xdr:rowOff>9525</xdr:rowOff>
    </xdr:from>
    <xdr:to>
      <xdr:col>11</xdr:col>
      <xdr:colOff>76200</xdr:colOff>
      <xdr:row>4</xdr:row>
      <xdr:rowOff>60325</xdr:rowOff>
    </xdr:to>
    <xdr:pic macro="[1]!DesignIconClicked">
      <xdr:nvPicPr>
        <xdr:cNvPr id="28" name="BEx76J7TWA4K5ZBJDPCA8DFZ3LXI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3825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11</xdr:col>
      <xdr:colOff>25400</xdr:colOff>
      <xdr:row>4</xdr:row>
      <xdr:rowOff>85725</xdr:rowOff>
    </xdr:from>
    <xdr:to>
      <xdr:col>11</xdr:col>
      <xdr:colOff>76200</xdr:colOff>
      <xdr:row>4</xdr:row>
      <xdr:rowOff>136525</xdr:rowOff>
    </xdr:to>
    <xdr:pic macro="[1]!DesignIconClicked">
      <xdr:nvPicPr>
        <xdr:cNvPr id="29" name="BExISYMO593KOX0L0K4AQG30VPV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3825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12</xdr:col>
      <xdr:colOff>22225</xdr:colOff>
      <xdr:row>4</xdr:row>
      <xdr:rowOff>9525</xdr:rowOff>
    </xdr:from>
    <xdr:to>
      <xdr:col>12</xdr:col>
      <xdr:colOff>73025</xdr:colOff>
      <xdr:row>4</xdr:row>
      <xdr:rowOff>60325</xdr:rowOff>
    </xdr:to>
    <xdr:pic macro="[1]!DesignIconClicked">
      <xdr:nvPicPr>
        <xdr:cNvPr id="30" name="BExD2A6HHZ6RNLK7J9X8WAVH2K9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650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12</xdr:col>
      <xdr:colOff>22225</xdr:colOff>
      <xdr:row>4</xdr:row>
      <xdr:rowOff>85725</xdr:rowOff>
    </xdr:from>
    <xdr:to>
      <xdr:col>12</xdr:col>
      <xdr:colOff>73025</xdr:colOff>
      <xdr:row>4</xdr:row>
      <xdr:rowOff>136525</xdr:rowOff>
    </xdr:to>
    <xdr:pic macro="[1]!DesignIconClicked">
      <xdr:nvPicPr>
        <xdr:cNvPr id="31" name="BExF0CU70GB89YAAJBBRSSJHZNUL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650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31750</xdr:colOff>
      <xdr:row>4</xdr:row>
      <xdr:rowOff>9525</xdr:rowOff>
    </xdr:from>
    <xdr:to>
      <xdr:col>13</xdr:col>
      <xdr:colOff>82550</xdr:colOff>
      <xdr:row>4</xdr:row>
      <xdr:rowOff>60325</xdr:rowOff>
    </xdr:to>
    <xdr:pic macro="[1]!DesignIconClicked">
      <xdr:nvPicPr>
        <xdr:cNvPr id="32" name="BExO90T2WEJEHRXVOOB6I6ITODMY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200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31750</xdr:colOff>
      <xdr:row>4</xdr:row>
      <xdr:rowOff>85725</xdr:rowOff>
    </xdr:from>
    <xdr:to>
      <xdr:col>13</xdr:col>
      <xdr:colOff>82550</xdr:colOff>
      <xdr:row>4</xdr:row>
      <xdr:rowOff>136525</xdr:rowOff>
    </xdr:to>
    <xdr:pic macro="[1]!DesignIconClicked">
      <xdr:nvPicPr>
        <xdr:cNvPr id="33" name="BExQ6TVC6N2W34HE8WR4KPHB0VZB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4200" y="838200"/>
          <a:ext cx="50800" cy="50800"/>
        </a:xfrm>
        <a:prstGeom prst="rect">
          <a:avLst/>
        </a:prstGeom>
      </xdr:spPr>
    </xdr:pic>
    <xdr:clientData/>
  </xdr:twoCellAnchor>
  <xdr:twoCellAnchor editAs="oneCell">
    <xdr:from>
      <xdr:col>14</xdr:col>
      <xdr:colOff>19050</xdr:colOff>
      <xdr:row>4</xdr:row>
      <xdr:rowOff>9525</xdr:rowOff>
    </xdr:from>
    <xdr:to>
      <xdr:col>14</xdr:col>
      <xdr:colOff>69850</xdr:colOff>
      <xdr:row>4</xdr:row>
      <xdr:rowOff>60325</xdr:rowOff>
    </xdr:to>
    <xdr:pic macro="[1]!DesignIconClicked">
      <xdr:nvPicPr>
        <xdr:cNvPr id="34" name="BExML2L3V7SEBZNCEIH4CQOZWAH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5" y="762000"/>
          <a:ext cx="50800" cy="50800"/>
        </a:xfrm>
        <a:prstGeom prst="rect">
          <a:avLst/>
        </a:prstGeom>
      </xdr:spPr>
    </xdr:pic>
    <xdr:clientData fPrintsWithSheet="0"/>
  </xdr:twoCellAnchor>
  <xdr:twoCellAnchor editAs="oneCell">
    <xdr:from>
      <xdr:col>14</xdr:col>
      <xdr:colOff>19050</xdr:colOff>
      <xdr:row>4</xdr:row>
      <xdr:rowOff>85725</xdr:rowOff>
    </xdr:from>
    <xdr:to>
      <xdr:col>14</xdr:col>
      <xdr:colOff>69850</xdr:colOff>
      <xdr:row>4</xdr:row>
      <xdr:rowOff>136525</xdr:rowOff>
    </xdr:to>
    <xdr:pic macro="[1]!DesignIconClicked">
      <xdr:nvPicPr>
        <xdr:cNvPr id="35" name="BExGWSLM279XSD510JNG3DRFXAU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7775" y="838200"/>
          <a:ext cx="50800" cy="50800"/>
        </a:xfrm>
        <a:prstGeom prst="rect">
          <a:avLst/>
        </a:prstGeom>
      </xdr:spPr>
    </xdr:pic>
    <xdr:clientData/>
  </xdr:twoCellAnchor>
  <xdr:oneCellAnchor>
    <xdr:from>
      <xdr:col>14</xdr:col>
      <xdr:colOff>31750</xdr:colOff>
      <xdr:row>4</xdr:row>
      <xdr:rowOff>9525</xdr:rowOff>
    </xdr:from>
    <xdr:ext cx="50800" cy="50800"/>
    <xdr:pic macro="[1]!DesignIconClicked">
      <xdr:nvPicPr>
        <xdr:cNvPr id="36" name="BExO90T2WEJEHRXVOOB6I6ITODMY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0475" y="762000"/>
          <a:ext cx="50800" cy="50800"/>
        </a:xfrm>
        <a:prstGeom prst="rect">
          <a:avLst/>
        </a:prstGeom>
      </xdr:spPr>
    </xdr:pic>
    <xdr:clientData fPrintsWithSheet="0"/>
  </xdr:oneCellAnchor>
  <xdr:oneCellAnchor>
    <xdr:from>
      <xdr:col>14</xdr:col>
      <xdr:colOff>31750</xdr:colOff>
      <xdr:row>4</xdr:row>
      <xdr:rowOff>85725</xdr:rowOff>
    </xdr:from>
    <xdr:ext cx="50800" cy="50800"/>
    <xdr:pic macro="[1]!DesignIconClicked">
      <xdr:nvPicPr>
        <xdr:cNvPr id="37" name="BExQ6TVC6N2W34HE8WR4KPHB0VZB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0475" y="838200"/>
          <a:ext cx="50800" cy="508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34"/>
  <sheetViews>
    <sheetView tabSelected="1" zoomScaleNormal="100" workbookViewId="0">
      <selection activeCell="C40" sqref="C40"/>
    </sheetView>
  </sheetViews>
  <sheetFormatPr baseColWidth="10" defaultRowHeight="14.4" x14ac:dyDescent="0.3"/>
  <cols>
    <col min="1" max="1" width="23.109375" customWidth="1"/>
    <col min="2" max="2" width="5.109375" style="2" customWidth="1"/>
    <col min="3" max="3" width="14.88671875" customWidth="1"/>
    <col min="4" max="4" width="12.33203125" customWidth="1"/>
    <col min="5" max="5" width="13.33203125" customWidth="1"/>
    <col min="6" max="6" width="12.6640625" customWidth="1"/>
    <col min="7" max="8" width="13.33203125" customWidth="1"/>
    <col min="9" max="9" width="13.88671875" customWidth="1"/>
    <col min="10" max="10" width="13" customWidth="1"/>
    <col min="11" max="11" width="12.6640625" customWidth="1"/>
    <col min="12" max="12" width="13.109375" customWidth="1"/>
    <col min="13" max="13" width="14.88671875" customWidth="1"/>
    <col min="14" max="14" width="12.109375" style="1" customWidth="1"/>
    <col min="15" max="15" width="11.33203125" style="1" customWidth="1"/>
  </cols>
  <sheetData>
    <row r="1" spans="1:15" ht="15.6" x14ac:dyDescent="0.3">
      <c r="A1" s="23" t="s">
        <v>253</v>
      </c>
    </row>
    <row r="2" spans="1:15" ht="15.6" x14ac:dyDescent="0.3">
      <c r="A2" s="23" t="s">
        <v>254</v>
      </c>
    </row>
    <row r="3" spans="1:15" ht="15.6" x14ac:dyDescent="0.3">
      <c r="A3" s="23" t="s">
        <v>255</v>
      </c>
    </row>
    <row r="4" spans="1:15" ht="15.6" x14ac:dyDescent="0.3">
      <c r="A4" s="23" t="s">
        <v>256</v>
      </c>
    </row>
    <row r="5" spans="1:15" s="4" customFormat="1" ht="66.75" customHeight="1" x14ac:dyDescent="0.3">
      <c r="A5" s="5" t="s">
        <v>261</v>
      </c>
      <c r="B5" s="5"/>
      <c r="C5" s="6" t="s">
        <v>263</v>
      </c>
      <c r="D5" s="6" t="s">
        <v>260</v>
      </c>
      <c r="E5" s="6" t="s">
        <v>259</v>
      </c>
      <c r="F5" s="6" t="s">
        <v>264</v>
      </c>
      <c r="G5" s="6" t="s">
        <v>265</v>
      </c>
      <c r="H5" s="6" t="s">
        <v>266</v>
      </c>
      <c r="I5" s="6" t="s">
        <v>267</v>
      </c>
      <c r="J5" s="6" t="s">
        <v>268</v>
      </c>
      <c r="K5" s="6" t="s">
        <v>269</v>
      </c>
      <c r="L5" s="6" t="s">
        <v>270</v>
      </c>
      <c r="M5" s="6" t="s">
        <v>262</v>
      </c>
      <c r="N5" s="7" t="s">
        <v>257</v>
      </c>
      <c r="O5" s="7" t="s">
        <v>258</v>
      </c>
    </row>
    <row r="6" spans="1:15" s="4" customFormat="1" x14ac:dyDescent="0.3">
      <c r="A6" s="8" t="s">
        <v>1</v>
      </c>
      <c r="B6" s="8" t="s">
        <v>0</v>
      </c>
      <c r="C6" s="15">
        <v>161962900</v>
      </c>
      <c r="D6" s="18">
        <v>0</v>
      </c>
      <c r="E6" s="15">
        <v>161962900</v>
      </c>
      <c r="F6" s="15">
        <v>89253513</v>
      </c>
      <c r="G6" s="21">
        <f>I6+J6+K6</f>
        <v>41202954.109999999</v>
      </c>
      <c r="H6" s="15">
        <v>15668951.99</v>
      </c>
      <c r="I6" s="15">
        <v>7942811.5199999996</v>
      </c>
      <c r="J6" s="15">
        <v>10916458.710000001</v>
      </c>
      <c r="K6" s="15">
        <v>22343683.879999999</v>
      </c>
      <c r="L6" s="21">
        <f>F6-G6-H6</f>
        <v>32381606.899999999</v>
      </c>
      <c r="M6" s="21">
        <f>E6-G6-H6</f>
        <v>105090993.90000001</v>
      </c>
      <c r="N6" s="11">
        <f t="shared" ref="N6:N70" si="0">G6/F6</f>
        <v>0.46163957837715586</v>
      </c>
      <c r="O6" s="11">
        <f t="shared" ref="O6:O70" si="1">G6/E6</f>
        <v>0.25439748306556625</v>
      </c>
    </row>
    <row r="7" spans="1:15" s="3" customFormat="1" x14ac:dyDescent="0.3">
      <c r="A7" s="9" t="s">
        <v>2</v>
      </c>
      <c r="B7" s="10">
        <v>0</v>
      </c>
      <c r="C7" s="16">
        <v>51796656</v>
      </c>
      <c r="D7" s="19">
        <v>0</v>
      </c>
      <c r="E7" s="16">
        <v>51796656</v>
      </c>
      <c r="F7" s="16">
        <v>13091180</v>
      </c>
      <c r="G7" s="21">
        <f>I7+J7+K7</f>
        <v>10252520.869999999</v>
      </c>
      <c r="H7" s="19">
        <v>0</v>
      </c>
      <c r="I7" s="19">
        <v>0</v>
      </c>
      <c r="J7" s="19">
        <v>0</v>
      </c>
      <c r="K7" s="16">
        <v>10252520.869999999</v>
      </c>
      <c r="L7" s="21">
        <f t="shared" ref="L7:L72" si="2">F7-G7-H7</f>
        <v>2838659.1300000008</v>
      </c>
      <c r="M7" s="21">
        <f t="shared" ref="M7:M72" si="3">E7-G7-H7</f>
        <v>41544135.130000003</v>
      </c>
      <c r="N7" s="22">
        <f t="shared" si="0"/>
        <v>0.78316247045720855</v>
      </c>
      <c r="O7" s="22">
        <f t="shared" si="1"/>
        <v>0.1979378913959233</v>
      </c>
    </row>
    <row r="8" spans="1:15" x14ac:dyDescent="0.3">
      <c r="A8" s="12" t="s">
        <v>3</v>
      </c>
      <c r="B8" s="13" t="s">
        <v>4</v>
      </c>
      <c r="C8" s="17">
        <v>41490800</v>
      </c>
      <c r="D8" s="19">
        <v>0</v>
      </c>
      <c r="E8" s="17">
        <v>41490800</v>
      </c>
      <c r="F8" s="17">
        <v>10372920</v>
      </c>
      <c r="G8" s="17">
        <f>I8+J8+K8</f>
        <v>8249036.6100000003</v>
      </c>
      <c r="H8" s="19">
        <v>0</v>
      </c>
      <c r="I8" s="19">
        <v>0</v>
      </c>
      <c r="J8" s="19">
        <v>0</v>
      </c>
      <c r="K8" s="17">
        <v>8249036.6100000003</v>
      </c>
      <c r="L8" s="17">
        <f>F8-G8-H8</f>
        <v>2123883.3899999997</v>
      </c>
      <c r="M8" s="17">
        <f>E8-G8-H8</f>
        <v>33241763.390000001</v>
      </c>
      <c r="N8" s="22">
        <f t="shared" si="0"/>
        <v>0.79524729873555378</v>
      </c>
      <c r="O8" s="22">
        <f t="shared" si="1"/>
        <v>0.19881604138748832</v>
      </c>
    </row>
    <row r="9" spans="1:15" x14ac:dyDescent="0.3">
      <c r="A9" s="12" t="s">
        <v>5</v>
      </c>
      <c r="B9" s="13" t="s">
        <v>6</v>
      </c>
      <c r="C9" s="17">
        <v>651648</v>
      </c>
      <c r="D9" s="19">
        <v>0</v>
      </c>
      <c r="E9" s="17">
        <v>651648</v>
      </c>
      <c r="F9" s="17">
        <v>162960</v>
      </c>
      <c r="G9" s="17">
        <f>I9+J9+K9</f>
        <v>120946.33</v>
      </c>
      <c r="H9" s="19">
        <v>0</v>
      </c>
      <c r="I9" s="19">
        <v>0</v>
      </c>
      <c r="J9" s="19">
        <v>0</v>
      </c>
      <c r="K9" s="17">
        <v>120946.33</v>
      </c>
      <c r="L9" s="17">
        <f t="shared" si="2"/>
        <v>42013.67</v>
      </c>
      <c r="M9" s="17">
        <f t="shared" si="3"/>
        <v>530701.67000000004</v>
      </c>
      <c r="N9" s="22">
        <f t="shared" si="0"/>
        <v>0.74218415562101125</v>
      </c>
      <c r="O9" s="22">
        <f t="shared" si="1"/>
        <v>0.18560070774405815</v>
      </c>
    </row>
    <row r="10" spans="1:15" x14ac:dyDescent="0.3">
      <c r="A10" s="12" t="s">
        <v>7</v>
      </c>
      <c r="B10" s="13" t="s">
        <v>8</v>
      </c>
      <c r="C10" s="17">
        <v>304800</v>
      </c>
      <c r="D10" s="19">
        <v>0</v>
      </c>
      <c r="E10" s="17">
        <v>304800</v>
      </c>
      <c r="F10" s="17">
        <v>76200</v>
      </c>
      <c r="G10" s="17">
        <f t="shared" ref="G10:G73" si="4">I10+J10+K10</f>
        <v>11800</v>
      </c>
      <c r="H10" s="19">
        <v>0</v>
      </c>
      <c r="I10" s="19">
        <v>0</v>
      </c>
      <c r="J10" s="19">
        <v>0</v>
      </c>
      <c r="K10" s="17">
        <v>11800</v>
      </c>
      <c r="L10" s="17">
        <f t="shared" si="2"/>
        <v>64400</v>
      </c>
      <c r="M10" s="17">
        <f t="shared" si="3"/>
        <v>293000</v>
      </c>
      <c r="N10" s="22">
        <f t="shared" si="0"/>
        <v>0.15485564304461943</v>
      </c>
      <c r="O10" s="22">
        <f t="shared" si="1"/>
        <v>3.8713910761154859E-2</v>
      </c>
    </row>
    <row r="11" spans="1:15" x14ac:dyDescent="0.3">
      <c r="A11" s="12" t="s">
        <v>9</v>
      </c>
      <c r="B11" s="13" t="s">
        <v>10</v>
      </c>
      <c r="C11" s="17">
        <v>75000</v>
      </c>
      <c r="D11" s="17">
        <v>-4500</v>
      </c>
      <c r="E11" s="17">
        <v>70500</v>
      </c>
      <c r="F11" s="17">
        <v>14250</v>
      </c>
      <c r="G11" s="17">
        <f t="shared" si="4"/>
        <v>6300</v>
      </c>
      <c r="H11" s="19">
        <v>0</v>
      </c>
      <c r="I11" s="19">
        <v>0</v>
      </c>
      <c r="J11" s="19">
        <v>0</v>
      </c>
      <c r="K11" s="17">
        <v>6300</v>
      </c>
      <c r="L11" s="17">
        <f t="shared" si="2"/>
        <v>7950</v>
      </c>
      <c r="M11" s="17">
        <f t="shared" si="3"/>
        <v>64200</v>
      </c>
      <c r="N11" s="22">
        <f t="shared" si="0"/>
        <v>0.44210526315789472</v>
      </c>
      <c r="O11" s="22">
        <f t="shared" si="1"/>
        <v>8.9361702127659579E-2</v>
      </c>
    </row>
    <row r="12" spans="1:15" x14ac:dyDescent="0.3">
      <c r="A12" s="12" t="s">
        <v>11</v>
      </c>
      <c r="B12" s="13" t="s">
        <v>12</v>
      </c>
      <c r="C12" s="17">
        <v>145200</v>
      </c>
      <c r="D12" s="19">
        <v>0</v>
      </c>
      <c r="E12" s="17">
        <v>145200</v>
      </c>
      <c r="F12" s="17">
        <v>36300</v>
      </c>
      <c r="G12" s="17">
        <f t="shared" si="4"/>
        <v>31900</v>
      </c>
      <c r="H12" s="19">
        <v>0</v>
      </c>
      <c r="I12" s="19">
        <v>0</v>
      </c>
      <c r="J12" s="19">
        <v>0</v>
      </c>
      <c r="K12" s="17">
        <v>31900</v>
      </c>
      <c r="L12" s="17">
        <f t="shared" si="2"/>
        <v>4400</v>
      </c>
      <c r="M12" s="17">
        <f t="shared" si="3"/>
        <v>113300</v>
      </c>
      <c r="N12" s="22">
        <f t="shared" si="0"/>
        <v>0.87878787878787878</v>
      </c>
      <c r="O12" s="22">
        <f t="shared" si="1"/>
        <v>0.2196969696969697</v>
      </c>
    </row>
    <row r="13" spans="1:15" x14ac:dyDescent="0.3">
      <c r="A13" s="20" t="s">
        <v>13</v>
      </c>
      <c r="B13" s="13" t="s">
        <v>14</v>
      </c>
      <c r="C13" s="17">
        <v>1688950</v>
      </c>
      <c r="D13" s="19">
        <v>0</v>
      </c>
      <c r="E13" s="17">
        <v>1688950</v>
      </c>
      <c r="F13" s="17">
        <v>563060</v>
      </c>
      <c r="G13" s="17">
        <f t="shared" si="4"/>
        <v>474468.91</v>
      </c>
      <c r="H13" s="19">
        <v>0</v>
      </c>
      <c r="I13" s="19">
        <v>0</v>
      </c>
      <c r="J13" s="19">
        <v>0</v>
      </c>
      <c r="K13" s="17">
        <v>474468.91</v>
      </c>
      <c r="L13" s="17">
        <f t="shared" si="2"/>
        <v>88591.090000000026</v>
      </c>
      <c r="M13" s="17">
        <f t="shared" si="3"/>
        <v>1214481.0900000001</v>
      </c>
      <c r="N13" s="22">
        <f t="shared" si="0"/>
        <v>0.84266136823784321</v>
      </c>
      <c r="O13" s="22">
        <f t="shared" si="1"/>
        <v>0.28092537375292342</v>
      </c>
    </row>
    <row r="14" spans="1:15" x14ac:dyDescent="0.3">
      <c r="A14" s="12" t="s">
        <v>15</v>
      </c>
      <c r="B14" s="13" t="s">
        <v>16</v>
      </c>
      <c r="C14" s="17">
        <v>5420019</v>
      </c>
      <c r="D14" s="19">
        <v>0</v>
      </c>
      <c r="E14" s="17">
        <v>5420019</v>
      </c>
      <c r="F14" s="17">
        <v>1355280</v>
      </c>
      <c r="G14" s="17">
        <f t="shared" si="4"/>
        <v>1081702.8799999999</v>
      </c>
      <c r="H14" s="19">
        <v>0</v>
      </c>
      <c r="I14" s="19">
        <v>0</v>
      </c>
      <c r="J14" s="19">
        <v>0</v>
      </c>
      <c r="K14" s="17">
        <v>1081702.8799999999</v>
      </c>
      <c r="L14" s="17">
        <f t="shared" si="2"/>
        <v>273577.12000000011</v>
      </c>
      <c r="M14" s="17">
        <f t="shared" si="3"/>
        <v>4338316.12</v>
      </c>
      <c r="N14" s="22">
        <f t="shared" si="0"/>
        <v>0.79813977923381141</v>
      </c>
      <c r="O14" s="22">
        <f t="shared" si="1"/>
        <v>0.19957547750293861</v>
      </c>
    </row>
    <row r="15" spans="1:15" x14ac:dyDescent="0.3">
      <c r="A15" s="12" t="s">
        <v>17</v>
      </c>
      <c r="B15" s="13" t="s">
        <v>18</v>
      </c>
      <c r="C15" s="17">
        <v>639284</v>
      </c>
      <c r="D15" s="19">
        <v>0</v>
      </c>
      <c r="E15" s="17">
        <v>639284</v>
      </c>
      <c r="F15" s="17">
        <v>159990</v>
      </c>
      <c r="G15" s="17">
        <f t="shared" si="4"/>
        <v>125741.21</v>
      </c>
      <c r="H15" s="19">
        <v>0</v>
      </c>
      <c r="I15" s="19">
        <v>0</v>
      </c>
      <c r="J15" s="19">
        <v>0</v>
      </c>
      <c r="K15" s="17">
        <v>125741.21</v>
      </c>
      <c r="L15" s="17">
        <f t="shared" si="2"/>
        <v>34248.789999999994</v>
      </c>
      <c r="M15" s="17">
        <f t="shared" si="3"/>
        <v>513542.79</v>
      </c>
      <c r="N15" s="22">
        <f t="shared" si="0"/>
        <v>0.78593168323020191</v>
      </c>
      <c r="O15" s="22">
        <f t="shared" si="1"/>
        <v>0.19669068833257208</v>
      </c>
    </row>
    <row r="16" spans="1:15" x14ac:dyDescent="0.3">
      <c r="A16" s="12" t="s">
        <v>19</v>
      </c>
      <c r="B16" s="13" t="s">
        <v>20</v>
      </c>
      <c r="C16" s="17">
        <v>639284</v>
      </c>
      <c r="D16" s="19">
        <v>0</v>
      </c>
      <c r="E16" s="17">
        <v>639284</v>
      </c>
      <c r="F16" s="17">
        <v>159990</v>
      </c>
      <c r="G16" s="17">
        <f t="shared" si="4"/>
        <v>125741.21</v>
      </c>
      <c r="H16" s="19">
        <v>0</v>
      </c>
      <c r="I16" s="19">
        <v>0</v>
      </c>
      <c r="J16" s="19">
        <v>0</v>
      </c>
      <c r="K16" s="17">
        <v>125741.21</v>
      </c>
      <c r="L16" s="17">
        <f t="shared" si="2"/>
        <v>34248.789999999994</v>
      </c>
      <c r="M16" s="17">
        <f t="shared" si="3"/>
        <v>513542.79</v>
      </c>
      <c r="N16" s="22">
        <f t="shared" si="0"/>
        <v>0.78593168323020191</v>
      </c>
      <c r="O16" s="22">
        <f t="shared" si="1"/>
        <v>0.19669068833257208</v>
      </c>
    </row>
    <row r="17" spans="1:15" x14ac:dyDescent="0.3">
      <c r="A17" s="12" t="s">
        <v>21</v>
      </c>
      <c r="B17" s="13" t="s">
        <v>22</v>
      </c>
      <c r="C17" s="17">
        <v>127871</v>
      </c>
      <c r="D17" s="19">
        <v>0</v>
      </c>
      <c r="E17" s="17">
        <v>127871</v>
      </c>
      <c r="F17" s="17">
        <v>32160</v>
      </c>
      <c r="G17" s="17">
        <f t="shared" si="4"/>
        <v>20383.72</v>
      </c>
      <c r="H17" s="19">
        <v>0</v>
      </c>
      <c r="I17" s="19">
        <v>0</v>
      </c>
      <c r="J17" s="19">
        <v>0</v>
      </c>
      <c r="K17" s="17">
        <v>20383.72</v>
      </c>
      <c r="L17" s="17">
        <f t="shared" si="2"/>
        <v>11776.279999999999</v>
      </c>
      <c r="M17" s="17">
        <f t="shared" si="3"/>
        <v>107487.28</v>
      </c>
      <c r="N17" s="22">
        <f t="shared" si="0"/>
        <v>0.63382213930348263</v>
      </c>
      <c r="O17" s="22">
        <f t="shared" si="1"/>
        <v>0.15940846634498831</v>
      </c>
    </row>
    <row r="18" spans="1:15" x14ac:dyDescent="0.3">
      <c r="A18" s="12" t="s">
        <v>23</v>
      </c>
      <c r="B18" s="13" t="s">
        <v>24</v>
      </c>
      <c r="C18" s="17">
        <v>613800</v>
      </c>
      <c r="D18" s="19">
        <v>0</v>
      </c>
      <c r="E18" s="17">
        <v>613800</v>
      </c>
      <c r="F18" s="17">
        <v>153570</v>
      </c>
      <c r="G18" s="17">
        <f t="shared" si="4"/>
        <v>0</v>
      </c>
      <c r="H18" s="19">
        <v>0</v>
      </c>
      <c r="I18" s="19">
        <v>0</v>
      </c>
      <c r="J18" s="19">
        <v>0</v>
      </c>
      <c r="K18" s="19">
        <v>0</v>
      </c>
      <c r="L18" s="17">
        <f t="shared" si="2"/>
        <v>153570</v>
      </c>
      <c r="M18" s="17">
        <f t="shared" si="3"/>
        <v>613800</v>
      </c>
      <c r="N18" s="22">
        <f t="shared" si="0"/>
        <v>0</v>
      </c>
      <c r="O18" s="22">
        <f t="shared" si="1"/>
        <v>0</v>
      </c>
    </row>
    <row r="19" spans="1:15" x14ac:dyDescent="0.3">
      <c r="A19" s="12" t="s">
        <v>25</v>
      </c>
      <c r="B19" s="13" t="s">
        <v>26</v>
      </c>
      <c r="C19" s="19">
        <v>0</v>
      </c>
      <c r="D19" s="17">
        <v>4500</v>
      </c>
      <c r="E19" s="17">
        <v>4500</v>
      </c>
      <c r="F19" s="17">
        <v>4500</v>
      </c>
      <c r="G19" s="17">
        <f t="shared" si="4"/>
        <v>4500</v>
      </c>
      <c r="H19" s="19">
        <v>0</v>
      </c>
      <c r="I19" s="19">
        <v>0</v>
      </c>
      <c r="J19" s="19">
        <v>0</v>
      </c>
      <c r="K19" s="17">
        <v>4500</v>
      </c>
      <c r="L19" s="17">
        <f t="shared" si="2"/>
        <v>0</v>
      </c>
      <c r="M19" s="17">
        <f>E19-G19-H19</f>
        <v>0</v>
      </c>
      <c r="N19" s="22">
        <f t="shared" si="0"/>
        <v>1</v>
      </c>
      <c r="O19" s="22">
        <f t="shared" si="1"/>
        <v>1</v>
      </c>
    </row>
    <row r="20" spans="1:15" s="3" customFormat="1" x14ac:dyDescent="0.3">
      <c r="A20" s="9" t="s">
        <v>27</v>
      </c>
      <c r="B20" s="10">
        <v>1</v>
      </c>
      <c r="C20" s="16">
        <v>74392562</v>
      </c>
      <c r="D20" s="16">
        <v>-168141</v>
      </c>
      <c r="E20" s="16">
        <v>74224421</v>
      </c>
      <c r="F20" s="16">
        <v>46996320</v>
      </c>
      <c r="G20" s="21">
        <f t="shared" si="4"/>
        <v>19780238.940000001</v>
      </c>
      <c r="H20" s="16">
        <v>12587112.49</v>
      </c>
      <c r="I20" s="16">
        <v>5345987.66</v>
      </c>
      <c r="J20" s="16">
        <v>2672503.2999999998</v>
      </c>
      <c r="K20" s="16">
        <v>11761747.98</v>
      </c>
      <c r="L20" s="21">
        <f t="shared" si="2"/>
        <v>14628968.569999998</v>
      </c>
      <c r="M20" s="21">
        <f t="shared" si="3"/>
        <v>41857069.57</v>
      </c>
      <c r="N20" s="11">
        <f t="shared" si="0"/>
        <v>0.4208891023807822</v>
      </c>
      <c r="O20" s="11">
        <f t="shared" si="1"/>
        <v>0.26649233060369715</v>
      </c>
    </row>
    <row r="21" spans="1:15" x14ac:dyDescent="0.3">
      <c r="A21" s="12" t="s">
        <v>28</v>
      </c>
      <c r="B21" s="13" t="s">
        <v>29</v>
      </c>
      <c r="C21" s="17">
        <v>900000</v>
      </c>
      <c r="D21" s="19">
        <v>0</v>
      </c>
      <c r="E21" s="17">
        <v>900000</v>
      </c>
      <c r="F21" s="17">
        <v>900000</v>
      </c>
      <c r="G21" s="17">
        <f t="shared" si="4"/>
        <v>48673.65</v>
      </c>
      <c r="H21" s="17">
        <v>314802.03000000003</v>
      </c>
      <c r="I21" s="17">
        <v>48673.65</v>
      </c>
      <c r="J21" s="19">
        <v>0</v>
      </c>
      <c r="K21" s="19">
        <v>0</v>
      </c>
      <c r="L21" s="17">
        <f t="shared" si="2"/>
        <v>536524.31999999995</v>
      </c>
      <c r="M21" s="17">
        <f t="shared" si="3"/>
        <v>536524.31999999995</v>
      </c>
      <c r="N21" s="22">
        <f t="shared" si="0"/>
        <v>5.4081833333333336E-2</v>
      </c>
      <c r="O21" s="22">
        <f t="shared" si="1"/>
        <v>5.4081833333333336E-2</v>
      </c>
    </row>
    <row r="22" spans="1:15" x14ac:dyDescent="0.3">
      <c r="A22" s="12" t="s">
        <v>30</v>
      </c>
      <c r="B22" s="13" t="s">
        <v>31</v>
      </c>
      <c r="C22" s="17">
        <v>800</v>
      </c>
      <c r="D22" s="19">
        <v>0</v>
      </c>
      <c r="E22" s="17">
        <v>800</v>
      </c>
      <c r="F22" s="17">
        <v>380</v>
      </c>
      <c r="G22" s="17">
        <f t="shared" si="4"/>
        <v>0</v>
      </c>
      <c r="H22" s="19">
        <v>0</v>
      </c>
      <c r="I22" s="19">
        <v>0</v>
      </c>
      <c r="J22" s="19">
        <v>0</v>
      </c>
      <c r="K22" s="19">
        <v>0</v>
      </c>
      <c r="L22" s="17">
        <f t="shared" si="2"/>
        <v>380</v>
      </c>
      <c r="M22" s="17">
        <f t="shared" si="3"/>
        <v>800</v>
      </c>
      <c r="N22" s="22">
        <f t="shared" si="0"/>
        <v>0</v>
      </c>
      <c r="O22" s="22">
        <f t="shared" si="1"/>
        <v>0</v>
      </c>
    </row>
    <row r="23" spans="1:15" x14ac:dyDescent="0.3">
      <c r="A23" s="12" t="s">
        <v>32</v>
      </c>
      <c r="B23" s="13" t="s">
        <v>33</v>
      </c>
      <c r="C23" s="17">
        <v>80000</v>
      </c>
      <c r="D23" s="19">
        <v>0</v>
      </c>
      <c r="E23" s="17">
        <v>80000</v>
      </c>
      <c r="F23" s="17">
        <v>61040</v>
      </c>
      <c r="G23" s="17">
        <f t="shared" si="4"/>
        <v>35035.74</v>
      </c>
      <c r="H23" s="17">
        <v>0.26</v>
      </c>
      <c r="I23" s="17">
        <v>35035.74</v>
      </c>
      <c r="J23" s="19">
        <v>0</v>
      </c>
      <c r="K23" s="19">
        <v>0</v>
      </c>
      <c r="L23" s="17">
        <f t="shared" si="2"/>
        <v>26004.000000000004</v>
      </c>
      <c r="M23" s="17">
        <f t="shared" si="3"/>
        <v>44964</v>
      </c>
      <c r="N23" s="22">
        <f t="shared" si="0"/>
        <v>0.57398001310615987</v>
      </c>
      <c r="O23" s="22">
        <f t="shared" si="1"/>
        <v>0.43794675</v>
      </c>
    </row>
    <row r="24" spans="1:15" x14ac:dyDescent="0.3">
      <c r="A24" s="12" t="s">
        <v>34</v>
      </c>
      <c r="B24" s="13" t="s">
        <v>35</v>
      </c>
      <c r="C24" s="17">
        <v>520000</v>
      </c>
      <c r="D24" s="19">
        <v>0</v>
      </c>
      <c r="E24" s="17">
        <v>520000</v>
      </c>
      <c r="F24" s="17">
        <v>276620</v>
      </c>
      <c r="G24" s="17">
        <f t="shared" si="4"/>
        <v>63717.43</v>
      </c>
      <c r="H24" s="17">
        <v>150793.57</v>
      </c>
      <c r="I24" s="17">
        <v>61782.87</v>
      </c>
      <c r="J24" s="17">
        <v>1934.56</v>
      </c>
      <c r="K24" s="19">
        <v>0</v>
      </c>
      <c r="L24" s="17">
        <f t="shared" si="2"/>
        <v>62109</v>
      </c>
      <c r="M24" s="17">
        <f t="shared" si="3"/>
        <v>305489</v>
      </c>
      <c r="N24" s="22">
        <f t="shared" si="0"/>
        <v>0.23034281686067529</v>
      </c>
      <c r="O24" s="22">
        <f t="shared" si="1"/>
        <v>0.12253351923076923</v>
      </c>
    </row>
    <row r="25" spans="1:15" x14ac:dyDescent="0.3">
      <c r="A25" s="12" t="s">
        <v>36</v>
      </c>
      <c r="B25" s="13" t="s">
        <v>37</v>
      </c>
      <c r="C25" s="17">
        <v>6856800</v>
      </c>
      <c r="D25" s="19">
        <v>0</v>
      </c>
      <c r="E25" s="17">
        <v>6856800</v>
      </c>
      <c r="F25" s="17">
        <v>2911720</v>
      </c>
      <c r="G25" s="17">
        <f t="shared" si="4"/>
        <v>13650.37</v>
      </c>
      <c r="H25" s="17">
        <v>2809581.63</v>
      </c>
      <c r="I25" s="17">
        <v>12954.87</v>
      </c>
      <c r="J25" s="17">
        <v>695.5</v>
      </c>
      <c r="K25" s="19">
        <v>0</v>
      </c>
      <c r="L25" s="17">
        <f t="shared" si="2"/>
        <v>88488</v>
      </c>
      <c r="M25" s="17">
        <f t="shared" si="3"/>
        <v>4033568</v>
      </c>
      <c r="N25" s="22">
        <f t="shared" si="0"/>
        <v>4.6880778371546717E-3</v>
      </c>
      <c r="O25" s="22">
        <f t="shared" si="1"/>
        <v>1.9907784972581963E-3</v>
      </c>
    </row>
    <row r="26" spans="1:15" x14ac:dyDescent="0.3">
      <c r="A26" s="12" t="s">
        <v>38</v>
      </c>
      <c r="B26" s="13" t="s">
        <v>39</v>
      </c>
      <c r="C26" s="17">
        <v>86190</v>
      </c>
      <c r="D26" s="19">
        <v>0</v>
      </c>
      <c r="E26" s="17">
        <v>86190</v>
      </c>
      <c r="F26" s="17">
        <v>21480</v>
      </c>
      <c r="G26" s="17">
        <f t="shared" si="4"/>
        <v>6976.76</v>
      </c>
      <c r="H26" s="17">
        <v>3489.24</v>
      </c>
      <c r="I26" s="17">
        <v>6976.76</v>
      </c>
      <c r="J26" s="19">
        <v>0</v>
      </c>
      <c r="K26" s="19">
        <v>0</v>
      </c>
      <c r="L26" s="17">
        <f t="shared" si="2"/>
        <v>11014</v>
      </c>
      <c r="M26" s="17">
        <f t="shared" si="3"/>
        <v>75724</v>
      </c>
      <c r="N26" s="22">
        <f t="shared" si="0"/>
        <v>0.32480260707635011</v>
      </c>
      <c r="O26" s="22">
        <f t="shared" si="1"/>
        <v>8.0946281471168349E-2</v>
      </c>
    </row>
    <row r="27" spans="1:15" x14ac:dyDescent="0.3">
      <c r="A27" s="12" t="s">
        <v>40</v>
      </c>
      <c r="B27" s="13" t="s">
        <v>41</v>
      </c>
      <c r="C27" s="17">
        <v>88500</v>
      </c>
      <c r="D27" s="19">
        <v>0</v>
      </c>
      <c r="E27" s="17">
        <v>88500</v>
      </c>
      <c r="F27" s="17">
        <v>54430</v>
      </c>
      <c r="G27" s="17">
        <f t="shared" si="4"/>
        <v>0</v>
      </c>
      <c r="H27" s="19">
        <v>0</v>
      </c>
      <c r="I27" s="19">
        <v>0</v>
      </c>
      <c r="J27" s="19">
        <v>0</v>
      </c>
      <c r="K27" s="19">
        <v>0</v>
      </c>
      <c r="L27" s="17">
        <f t="shared" si="2"/>
        <v>54430</v>
      </c>
      <c r="M27" s="17">
        <f t="shared" si="3"/>
        <v>88500</v>
      </c>
      <c r="N27" s="22">
        <f t="shared" si="0"/>
        <v>0</v>
      </c>
      <c r="O27" s="22">
        <f t="shared" si="1"/>
        <v>0</v>
      </c>
    </row>
    <row r="28" spans="1:15" x14ac:dyDescent="0.3">
      <c r="A28" s="12" t="s">
        <v>42</v>
      </c>
      <c r="B28" s="13" t="s">
        <v>43</v>
      </c>
      <c r="C28" s="17">
        <v>40840</v>
      </c>
      <c r="D28" s="19">
        <v>0</v>
      </c>
      <c r="E28" s="17">
        <v>40840</v>
      </c>
      <c r="F28" s="17">
        <v>10150</v>
      </c>
      <c r="G28" s="17">
        <f t="shared" si="4"/>
        <v>1706</v>
      </c>
      <c r="H28" s="19">
        <v>0</v>
      </c>
      <c r="I28" s="17">
        <v>1.53</v>
      </c>
      <c r="J28" s="17">
        <v>1614.47</v>
      </c>
      <c r="K28" s="17">
        <v>90</v>
      </c>
      <c r="L28" s="17">
        <f t="shared" si="2"/>
        <v>8444</v>
      </c>
      <c r="M28" s="17">
        <f t="shared" si="3"/>
        <v>39134</v>
      </c>
      <c r="N28" s="22">
        <f t="shared" si="0"/>
        <v>0.16807881773399014</v>
      </c>
      <c r="O28" s="22">
        <f t="shared" si="1"/>
        <v>4.1772771792360434E-2</v>
      </c>
    </row>
    <row r="29" spans="1:15" x14ac:dyDescent="0.3">
      <c r="A29" s="12" t="s">
        <v>44</v>
      </c>
      <c r="B29" s="13" t="s">
        <v>45</v>
      </c>
      <c r="C29" s="17">
        <v>40600</v>
      </c>
      <c r="D29" s="19">
        <v>0</v>
      </c>
      <c r="E29" s="17">
        <v>40600</v>
      </c>
      <c r="F29" s="17">
        <v>15550</v>
      </c>
      <c r="G29" s="17">
        <f t="shared" si="4"/>
        <v>0</v>
      </c>
      <c r="H29" s="19">
        <v>0</v>
      </c>
      <c r="I29" s="19">
        <v>0</v>
      </c>
      <c r="J29" s="19">
        <v>0</v>
      </c>
      <c r="K29" s="19">
        <v>0</v>
      </c>
      <c r="L29" s="17">
        <f t="shared" si="2"/>
        <v>15550</v>
      </c>
      <c r="M29" s="17">
        <f t="shared" si="3"/>
        <v>40600</v>
      </c>
      <c r="N29" s="22">
        <f t="shared" si="0"/>
        <v>0</v>
      </c>
      <c r="O29" s="22">
        <f t="shared" si="1"/>
        <v>0</v>
      </c>
    </row>
    <row r="30" spans="1:15" x14ac:dyDescent="0.3">
      <c r="A30" s="12" t="s">
        <v>46</v>
      </c>
      <c r="B30" s="13" t="s">
        <v>47</v>
      </c>
      <c r="C30" s="17">
        <v>40239960</v>
      </c>
      <c r="D30" s="17">
        <v>-3797123</v>
      </c>
      <c r="E30" s="17">
        <v>36442837</v>
      </c>
      <c r="F30" s="17">
        <v>17148126</v>
      </c>
      <c r="G30" s="17">
        <f t="shared" si="4"/>
        <v>7236407.71</v>
      </c>
      <c r="H30" s="17">
        <v>1</v>
      </c>
      <c r="I30" s="17">
        <v>8988.0300000000007</v>
      </c>
      <c r="J30" s="17">
        <v>1234239.54</v>
      </c>
      <c r="K30" s="17">
        <v>5993180.1399999997</v>
      </c>
      <c r="L30" s="17">
        <f t="shared" si="2"/>
        <v>9911717.2899999991</v>
      </c>
      <c r="M30" s="17">
        <f t="shared" si="3"/>
        <v>29206428.289999999</v>
      </c>
      <c r="N30" s="22">
        <f t="shared" si="0"/>
        <v>0.42199408320186121</v>
      </c>
      <c r="O30" s="22">
        <f t="shared" si="1"/>
        <v>0.19856872586511309</v>
      </c>
    </row>
    <row r="31" spans="1:15" x14ac:dyDescent="0.3">
      <c r="A31" s="12" t="s">
        <v>48</v>
      </c>
      <c r="B31" s="13" t="s">
        <v>49</v>
      </c>
      <c r="C31" s="17">
        <v>1282800</v>
      </c>
      <c r="D31" s="17">
        <v>-76941</v>
      </c>
      <c r="E31" s="17">
        <v>1205859</v>
      </c>
      <c r="F31" s="17">
        <v>622059</v>
      </c>
      <c r="G31" s="17">
        <f t="shared" si="4"/>
        <v>51839.14</v>
      </c>
      <c r="H31" s="19">
        <v>0</v>
      </c>
      <c r="I31" s="19">
        <v>0</v>
      </c>
      <c r="J31" s="17">
        <v>23712.52</v>
      </c>
      <c r="K31" s="17">
        <v>28126.62</v>
      </c>
      <c r="L31" s="17">
        <f t="shared" si="2"/>
        <v>570219.86</v>
      </c>
      <c r="M31" s="17">
        <f t="shared" si="3"/>
        <v>1154019.8600000001</v>
      </c>
      <c r="N31" s="22">
        <f t="shared" si="0"/>
        <v>8.3334764065787964E-2</v>
      </c>
      <c r="O31" s="22">
        <f t="shared" si="1"/>
        <v>4.2989387648141281E-2</v>
      </c>
    </row>
    <row r="32" spans="1:15" x14ac:dyDescent="0.3">
      <c r="A32" s="20" t="s">
        <v>50</v>
      </c>
      <c r="B32" s="13" t="s">
        <v>51</v>
      </c>
      <c r="C32" s="17">
        <v>775000</v>
      </c>
      <c r="D32" s="17">
        <v>-88951</v>
      </c>
      <c r="E32" s="17">
        <v>686049</v>
      </c>
      <c r="F32" s="17">
        <v>686049</v>
      </c>
      <c r="G32" s="17">
        <f t="shared" si="4"/>
        <v>612208.21</v>
      </c>
      <c r="H32" s="17">
        <v>1355.27</v>
      </c>
      <c r="I32" s="17">
        <v>612208.21</v>
      </c>
      <c r="J32" s="19">
        <v>0</v>
      </c>
      <c r="K32" s="19">
        <v>0</v>
      </c>
      <c r="L32" s="17">
        <f t="shared" si="2"/>
        <v>72485.520000000033</v>
      </c>
      <c r="M32" s="17">
        <f t="shared" si="3"/>
        <v>72485.520000000033</v>
      </c>
      <c r="N32" s="22">
        <f t="shared" si="0"/>
        <v>0.89236805242774198</v>
      </c>
      <c r="O32" s="22">
        <f t="shared" si="1"/>
        <v>0.89236805242774198</v>
      </c>
    </row>
    <row r="33" spans="1:15" x14ac:dyDescent="0.3">
      <c r="A33" s="20" t="s">
        <v>271</v>
      </c>
      <c r="B33" s="13" t="s">
        <v>52</v>
      </c>
      <c r="C33" s="17">
        <v>207600</v>
      </c>
      <c r="D33" s="17">
        <v>-33333</v>
      </c>
      <c r="E33" s="17">
        <v>174267</v>
      </c>
      <c r="F33" s="17">
        <v>139667</v>
      </c>
      <c r="G33" s="17">
        <f t="shared" si="4"/>
        <v>12575.28</v>
      </c>
      <c r="H33" s="17">
        <v>44954.720000000001</v>
      </c>
      <c r="I33" s="17">
        <v>12575.28</v>
      </c>
      <c r="J33" s="19">
        <v>0</v>
      </c>
      <c r="K33" s="19">
        <v>0</v>
      </c>
      <c r="L33" s="17">
        <f t="shared" si="2"/>
        <v>82137</v>
      </c>
      <c r="M33" s="17">
        <f t="shared" si="3"/>
        <v>116737</v>
      </c>
      <c r="N33" s="22">
        <f t="shared" si="0"/>
        <v>9.0037589409094496E-2</v>
      </c>
      <c r="O33" s="22">
        <f t="shared" si="1"/>
        <v>7.2160994336277096E-2</v>
      </c>
    </row>
    <row r="34" spans="1:15" x14ac:dyDescent="0.3">
      <c r="A34" s="12" t="s">
        <v>53</v>
      </c>
      <c r="B34" s="13" t="s">
        <v>54</v>
      </c>
      <c r="C34" s="17">
        <v>27600</v>
      </c>
      <c r="D34" s="19">
        <v>0</v>
      </c>
      <c r="E34" s="17">
        <v>27600</v>
      </c>
      <c r="F34" s="17">
        <v>7900</v>
      </c>
      <c r="G34" s="17">
        <f t="shared" si="4"/>
        <v>632.67999999999995</v>
      </c>
      <c r="H34" s="17">
        <v>35</v>
      </c>
      <c r="I34" s="17">
        <v>142.84</v>
      </c>
      <c r="J34" s="19">
        <v>0</v>
      </c>
      <c r="K34" s="17">
        <v>489.84</v>
      </c>
      <c r="L34" s="17">
        <f t="shared" si="2"/>
        <v>7232.32</v>
      </c>
      <c r="M34" s="17">
        <f t="shared" si="3"/>
        <v>26932.32</v>
      </c>
      <c r="N34" s="22">
        <f t="shared" si="0"/>
        <v>8.0086075949367078E-2</v>
      </c>
      <c r="O34" s="22">
        <f t="shared" si="1"/>
        <v>2.2923188405797098E-2</v>
      </c>
    </row>
    <row r="35" spans="1:15" x14ac:dyDescent="0.3">
      <c r="A35" s="12" t="s">
        <v>55</v>
      </c>
      <c r="B35" s="13" t="s">
        <v>56</v>
      </c>
      <c r="C35" s="17">
        <v>71800</v>
      </c>
      <c r="D35" s="19">
        <v>0</v>
      </c>
      <c r="E35" s="17">
        <v>71800</v>
      </c>
      <c r="F35" s="17">
        <v>21440</v>
      </c>
      <c r="G35" s="17">
        <f t="shared" si="4"/>
        <v>3819.9</v>
      </c>
      <c r="H35" s="17">
        <v>2995.1</v>
      </c>
      <c r="I35" s="17">
        <v>3819.9</v>
      </c>
      <c r="J35" s="19">
        <v>0</v>
      </c>
      <c r="K35" s="19">
        <v>0</v>
      </c>
      <c r="L35" s="17">
        <f t="shared" si="2"/>
        <v>14624.999999999998</v>
      </c>
      <c r="M35" s="17">
        <f t="shared" si="3"/>
        <v>64985.000000000007</v>
      </c>
      <c r="N35" s="22">
        <f t="shared" si="0"/>
        <v>0.17816697761194031</v>
      </c>
      <c r="O35" s="22">
        <f t="shared" si="1"/>
        <v>5.3201949860724233E-2</v>
      </c>
    </row>
    <row r="36" spans="1:15" x14ac:dyDescent="0.3">
      <c r="A36" s="12" t="s">
        <v>57</v>
      </c>
      <c r="B36" s="13" t="s">
        <v>58</v>
      </c>
      <c r="C36" s="17">
        <v>70000</v>
      </c>
      <c r="D36" s="19">
        <v>0</v>
      </c>
      <c r="E36" s="17">
        <v>70000</v>
      </c>
      <c r="F36" s="17">
        <v>21000</v>
      </c>
      <c r="G36" s="17">
        <f t="shared" si="4"/>
        <v>0</v>
      </c>
      <c r="H36" s="19">
        <v>0</v>
      </c>
      <c r="I36" s="19">
        <v>0</v>
      </c>
      <c r="J36" s="19">
        <v>0</v>
      </c>
      <c r="K36" s="19">
        <v>0</v>
      </c>
      <c r="L36" s="17">
        <f t="shared" si="2"/>
        <v>21000</v>
      </c>
      <c r="M36" s="17">
        <f t="shared" si="3"/>
        <v>70000</v>
      </c>
      <c r="N36" s="22">
        <f t="shared" si="0"/>
        <v>0</v>
      </c>
      <c r="O36" s="22">
        <f t="shared" si="1"/>
        <v>0</v>
      </c>
    </row>
    <row r="37" spans="1:15" x14ac:dyDescent="0.3">
      <c r="A37" s="12" t="s">
        <v>59</v>
      </c>
      <c r="B37" s="13" t="s">
        <v>60</v>
      </c>
      <c r="C37" s="17">
        <v>731172</v>
      </c>
      <c r="D37" s="17">
        <v>-9000</v>
      </c>
      <c r="E37" s="17">
        <v>722172</v>
      </c>
      <c r="F37" s="17">
        <v>188702</v>
      </c>
      <c r="G37" s="17">
        <f t="shared" si="4"/>
        <v>117090.5</v>
      </c>
      <c r="H37" s="19">
        <v>0</v>
      </c>
      <c r="I37" s="17">
        <v>34859.5</v>
      </c>
      <c r="J37" s="17">
        <v>17713</v>
      </c>
      <c r="K37" s="17">
        <v>64518</v>
      </c>
      <c r="L37" s="17">
        <f t="shared" si="2"/>
        <v>71611.5</v>
      </c>
      <c r="M37" s="17">
        <f t="shared" si="3"/>
        <v>605081.5</v>
      </c>
      <c r="N37" s="22">
        <f t="shared" si="0"/>
        <v>0.62050481711905547</v>
      </c>
      <c r="O37" s="22">
        <f t="shared" si="1"/>
        <v>0.16213658242080833</v>
      </c>
    </row>
    <row r="38" spans="1:15" x14ac:dyDescent="0.3">
      <c r="A38" s="12" t="s">
        <v>61</v>
      </c>
      <c r="B38" s="13" t="s">
        <v>62</v>
      </c>
      <c r="C38" s="17">
        <v>93500</v>
      </c>
      <c r="D38" s="19">
        <v>0</v>
      </c>
      <c r="E38" s="17">
        <v>93500</v>
      </c>
      <c r="F38" s="17">
        <v>25280</v>
      </c>
      <c r="G38" s="17">
        <f t="shared" si="4"/>
        <v>0</v>
      </c>
      <c r="H38" s="19">
        <v>0</v>
      </c>
      <c r="I38" s="19">
        <v>0</v>
      </c>
      <c r="J38" s="19">
        <v>0</v>
      </c>
      <c r="K38" s="19">
        <v>0</v>
      </c>
      <c r="L38" s="17">
        <f t="shared" si="2"/>
        <v>25280</v>
      </c>
      <c r="M38" s="17">
        <f t="shared" si="3"/>
        <v>93500</v>
      </c>
      <c r="N38" s="22">
        <f t="shared" si="0"/>
        <v>0</v>
      </c>
      <c r="O38" s="22">
        <f t="shared" si="1"/>
        <v>0</v>
      </c>
    </row>
    <row r="39" spans="1:15" x14ac:dyDescent="0.3">
      <c r="A39" s="12" t="s">
        <v>63</v>
      </c>
      <c r="B39" s="13" t="s">
        <v>64</v>
      </c>
      <c r="C39" s="17">
        <v>8500</v>
      </c>
      <c r="D39" s="19">
        <v>0</v>
      </c>
      <c r="E39" s="17">
        <v>8500</v>
      </c>
      <c r="F39" s="17">
        <v>2260</v>
      </c>
      <c r="G39" s="17">
        <f t="shared" si="4"/>
        <v>0</v>
      </c>
      <c r="H39" s="19">
        <v>0</v>
      </c>
      <c r="I39" s="19">
        <v>0</v>
      </c>
      <c r="J39" s="19">
        <v>0</v>
      </c>
      <c r="K39" s="19">
        <v>0</v>
      </c>
      <c r="L39" s="17">
        <f t="shared" si="2"/>
        <v>2260</v>
      </c>
      <c r="M39" s="17">
        <f t="shared" si="3"/>
        <v>8500</v>
      </c>
      <c r="N39" s="22">
        <f t="shared" si="0"/>
        <v>0</v>
      </c>
      <c r="O39" s="22">
        <f t="shared" si="1"/>
        <v>0</v>
      </c>
    </row>
    <row r="40" spans="1:15" x14ac:dyDescent="0.3">
      <c r="A40" s="12" t="s">
        <v>65</v>
      </c>
      <c r="B40" s="13" t="s">
        <v>66</v>
      </c>
      <c r="C40" s="17">
        <v>191600</v>
      </c>
      <c r="D40" s="17">
        <v>-13061</v>
      </c>
      <c r="E40" s="17">
        <v>178539</v>
      </c>
      <c r="F40" s="17">
        <v>114109</v>
      </c>
      <c r="G40" s="17">
        <f t="shared" si="4"/>
        <v>4894.42</v>
      </c>
      <c r="H40" s="17">
        <v>27064.58</v>
      </c>
      <c r="I40" s="17">
        <v>1321.84</v>
      </c>
      <c r="J40" s="17">
        <v>6.3</v>
      </c>
      <c r="K40" s="17">
        <v>3566.28</v>
      </c>
      <c r="L40" s="17">
        <f t="shared" si="2"/>
        <v>82150</v>
      </c>
      <c r="M40" s="17">
        <f t="shared" si="3"/>
        <v>146580</v>
      </c>
      <c r="N40" s="22">
        <f t="shared" si="0"/>
        <v>4.2892497524296948E-2</v>
      </c>
      <c r="O40" s="22">
        <f t="shared" si="1"/>
        <v>2.7413730333428549E-2</v>
      </c>
    </row>
    <row r="41" spans="1:15" x14ac:dyDescent="0.3">
      <c r="A41" s="12" t="s">
        <v>67</v>
      </c>
      <c r="B41" s="13" t="s">
        <v>68</v>
      </c>
      <c r="C41" s="17">
        <v>92000</v>
      </c>
      <c r="D41" s="19">
        <v>0</v>
      </c>
      <c r="E41" s="17">
        <v>92000</v>
      </c>
      <c r="F41" s="17">
        <v>90480</v>
      </c>
      <c r="G41" s="17">
        <f t="shared" si="4"/>
        <v>1131.05</v>
      </c>
      <c r="H41" s="17">
        <v>168.95</v>
      </c>
      <c r="I41" s="17">
        <v>1131.05</v>
      </c>
      <c r="J41" s="19">
        <v>0</v>
      </c>
      <c r="K41" s="19">
        <v>0</v>
      </c>
      <c r="L41" s="17">
        <f t="shared" si="2"/>
        <v>89180</v>
      </c>
      <c r="M41" s="17">
        <f t="shared" si="3"/>
        <v>90700</v>
      </c>
      <c r="N41" s="22">
        <f t="shared" si="0"/>
        <v>1.2500552608311229E-2</v>
      </c>
      <c r="O41" s="22">
        <f t="shared" si="1"/>
        <v>1.2294021739130434E-2</v>
      </c>
    </row>
    <row r="42" spans="1:15" x14ac:dyDescent="0.3">
      <c r="A42" s="20" t="s">
        <v>250</v>
      </c>
      <c r="B42" s="13" t="s">
        <v>69</v>
      </c>
      <c r="C42" s="19">
        <v>0</v>
      </c>
      <c r="D42" s="19">
        <v>0</v>
      </c>
      <c r="E42" s="19">
        <v>0</v>
      </c>
      <c r="F42" s="19">
        <v>0</v>
      </c>
      <c r="G42" s="17">
        <f t="shared" si="4"/>
        <v>0</v>
      </c>
      <c r="H42" s="19">
        <v>0</v>
      </c>
      <c r="I42" s="19">
        <v>0</v>
      </c>
      <c r="J42" s="19">
        <v>0</v>
      </c>
      <c r="K42" s="19">
        <v>0</v>
      </c>
      <c r="L42" s="17">
        <f t="shared" si="2"/>
        <v>0</v>
      </c>
      <c r="M42" s="17">
        <f t="shared" si="3"/>
        <v>0</v>
      </c>
      <c r="N42" s="22" t="s">
        <v>251</v>
      </c>
      <c r="O42" s="22" t="s">
        <v>251</v>
      </c>
    </row>
    <row r="43" spans="1:15" x14ac:dyDescent="0.3">
      <c r="A43" s="12" t="s">
        <v>70</v>
      </c>
      <c r="B43" s="13" t="s">
        <v>71</v>
      </c>
      <c r="C43" s="17">
        <v>950000</v>
      </c>
      <c r="D43" s="19">
        <v>0</v>
      </c>
      <c r="E43" s="17">
        <v>950000</v>
      </c>
      <c r="F43" s="17">
        <v>950000</v>
      </c>
      <c r="G43" s="17">
        <f t="shared" si="4"/>
        <v>798000</v>
      </c>
      <c r="H43" s="17">
        <v>98000</v>
      </c>
      <c r="I43" s="17">
        <v>798000</v>
      </c>
      <c r="J43" s="19">
        <v>0</v>
      </c>
      <c r="K43" s="19">
        <v>0</v>
      </c>
      <c r="L43" s="17">
        <f t="shared" si="2"/>
        <v>54000</v>
      </c>
      <c r="M43" s="17">
        <f t="shared" si="3"/>
        <v>54000</v>
      </c>
      <c r="N43" s="22">
        <f t="shared" si="0"/>
        <v>0.84</v>
      </c>
      <c r="O43" s="22">
        <f t="shared" si="1"/>
        <v>0.84</v>
      </c>
    </row>
    <row r="44" spans="1:15" x14ac:dyDescent="0.3">
      <c r="A44" s="12" t="s">
        <v>72</v>
      </c>
      <c r="B44" s="13" t="s">
        <v>73</v>
      </c>
      <c r="C44" s="17">
        <v>159657</v>
      </c>
      <c r="D44" s="17">
        <v>-9996</v>
      </c>
      <c r="E44" s="17">
        <v>149661</v>
      </c>
      <c r="F44" s="17">
        <v>37871</v>
      </c>
      <c r="G44" s="17">
        <f t="shared" si="4"/>
        <v>0</v>
      </c>
      <c r="H44" s="19">
        <v>0</v>
      </c>
      <c r="I44" s="19">
        <v>0</v>
      </c>
      <c r="J44" s="19">
        <v>0</v>
      </c>
      <c r="K44" s="19">
        <v>0</v>
      </c>
      <c r="L44" s="17">
        <f t="shared" si="2"/>
        <v>37871</v>
      </c>
      <c r="M44" s="17">
        <f t="shared" si="3"/>
        <v>149661</v>
      </c>
      <c r="N44" s="22">
        <f t="shared" si="0"/>
        <v>0</v>
      </c>
      <c r="O44" s="22">
        <f t="shared" si="1"/>
        <v>0</v>
      </c>
    </row>
    <row r="45" spans="1:15" x14ac:dyDescent="0.3">
      <c r="A45" s="12" t="s">
        <v>74</v>
      </c>
      <c r="B45" s="13" t="s">
        <v>75</v>
      </c>
      <c r="C45" s="19">
        <v>0</v>
      </c>
      <c r="D45" s="17">
        <v>15525</v>
      </c>
      <c r="E45" s="17">
        <v>15525</v>
      </c>
      <c r="F45" s="17">
        <v>15525</v>
      </c>
      <c r="G45" s="17">
        <f t="shared" si="4"/>
        <v>0</v>
      </c>
      <c r="H45" s="19">
        <v>0</v>
      </c>
      <c r="I45" s="19">
        <v>0</v>
      </c>
      <c r="J45" s="19">
        <v>0</v>
      </c>
      <c r="K45" s="19">
        <v>0</v>
      </c>
      <c r="L45" s="17">
        <f t="shared" si="2"/>
        <v>15525</v>
      </c>
      <c r="M45" s="17">
        <f t="shared" si="3"/>
        <v>15525</v>
      </c>
      <c r="N45" s="22">
        <f t="shared" si="0"/>
        <v>0</v>
      </c>
      <c r="O45" s="22">
        <f t="shared" si="1"/>
        <v>0</v>
      </c>
    </row>
    <row r="46" spans="1:15" x14ac:dyDescent="0.3">
      <c r="A46" s="12" t="s">
        <v>76</v>
      </c>
      <c r="B46" s="13" t="s">
        <v>77</v>
      </c>
      <c r="C46" s="17">
        <v>3440343</v>
      </c>
      <c r="D46" s="17">
        <v>-1999709</v>
      </c>
      <c r="E46" s="17">
        <v>1440634</v>
      </c>
      <c r="F46" s="17">
        <v>1440634</v>
      </c>
      <c r="G46" s="17">
        <f t="shared" si="4"/>
        <v>0</v>
      </c>
      <c r="H46" s="17">
        <v>1440634</v>
      </c>
      <c r="I46" s="19">
        <v>0</v>
      </c>
      <c r="J46" s="19">
        <v>0</v>
      </c>
      <c r="K46" s="19">
        <v>0</v>
      </c>
      <c r="L46" s="17">
        <f t="shared" si="2"/>
        <v>0</v>
      </c>
      <c r="M46" s="17">
        <f t="shared" si="3"/>
        <v>0</v>
      </c>
      <c r="N46" s="22">
        <f t="shared" si="0"/>
        <v>0</v>
      </c>
      <c r="O46" s="22">
        <f t="shared" si="1"/>
        <v>0</v>
      </c>
    </row>
    <row r="47" spans="1:15" x14ac:dyDescent="0.3">
      <c r="A47" s="12" t="s">
        <v>78</v>
      </c>
      <c r="B47" s="13" t="s">
        <v>79</v>
      </c>
      <c r="C47" s="17">
        <v>3099500</v>
      </c>
      <c r="D47" s="17">
        <v>-344337</v>
      </c>
      <c r="E47" s="17">
        <v>2755163</v>
      </c>
      <c r="F47" s="17">
        <v>2680483</v>
      </c>
      <c r="G47" s="17">
        <f t="shared" si="4"/>
        <v>1375388.02</v>
      </c>
      <c r="H47" s="17">
        <v>1207557.1599999999</v>
      </c>
      <c r="I47" s="17">
        <v>1372408.97</v>
      </c>
      <c r="J47" s="17">
        <v>465.45</v>
      </c>
      <c r="K47" s="17">
        <v>2513.6</v>
      </c>
      <c r="L47" s="17">
        <f t="shared" si="2"/>
        <v>97537.820000000065</v>
      </c>
      <c r="M47" s="17">
        <f t="shared" si="3"/>
        <v>172217.82000000007</v>
      </c>
      <c r="N47" s="22">
        <f t="shared" si="0"/>
        <v>0.51311201003699702</v>
      </c>
      <c r="O47" s="22">
        <f t="shared" si="1"/>
        <v>0.49920386561521041</v>
      </c>
    </row>
    <row r="48" spans="1:15" x14ac:dyDescent="0.3">
      <c r="A48" s="12" t="s">
        <v>80</v>
      </c>
      <c r="B48" s="13" t="s">
        <v>81</v>
      </c>
      <c r="C48" s="19">
        <v>0</v>
      </c>
      <c r="D48" s="19">
        <v>0</v>
      </c>
      <c r="E48" s="19">
        <v>0</v>
      </c>
      <c r="F48" s="19">
        <v>0</v>
      </c>
      <c r="G48" s="17">
        <f t="shared" si="4"/>
        <v>0</v>
      </c>
      <c r="H48" s="19">
        <v>0</v>
      </c>
      <c r="I48" s="19">
        <v>0</v>
      </c>
      <c r="J48" s="19">
        <v>0</v>
      </c>
      <c r="K48" s="19">
        <v>0</v>
      </c>
      <c r="L48" s="17">
        <f t="shared" si="2"/>
        <v>0</v>
      </c>
      <c r="M48" s="17">
        <f t="shared" si="3"/>
        <v>0</v>
      </c>
      <c r="N48" s="22" t="s">
        <v>251</v>
      </c>
      <c r="O48" s="22" t="s">
        <v>251</v>
      </c>
    </row>
    <row r="49" spans="1:15" x14ac:dyDescent="0.3">
      <c r="A49" s="12" t="s">
        <v>82</v>
      </c>
      <c r="B49" s="13" t="s">
        <v>83</v>
      </c>
      <c r="C49" s="17">
        <v>176100</v>
      </c>
      <c r="D49" s="19">
        <v>0</v>
      </c>
      <c r="E49" s="17">
        <v>176100</v>
      </c>
      <c r="F49" s="17">
        <v>176100</v>
      </c>
      <c r="G49" s="17">
        <f t="shared" si="4"/>
        <v>0</v>
      </c>
      <c r="H49" s="19">
        <v>0</v>
      </c>
      <c r="I49" s="19">
        <v>0</v>
      </c>
      <c r="J49" s="19">
        <v>0</v>
      </c>
      <c r="K49" s="19">
        <v>0</v>
      </c>
      <c r="L49" s="17">
        <f t="shared" si="2"/>
        <v>176100</v>
      </c>
      <c r="M49" s="17">
        <f t="shared" si="3"/>
        <v>176100</v>
      </c>
      <c r="N49" s="22">
        <f t="shared" si="0"/>
        <v>0</v>
      </c>
      <c r="O49" s="22">
        <f t="shared" si="1"/>
        <v>0</v>
      </c>
    </row>
    <row r="50" spans="1:15" x14ac:dyDescent="0.3">
      <c r="A50" s="12" t="s">
        <v>84</v>
      </c>
      <c r="B50" s="13" t="s">
        <v>85</v>
      </c>
      <c r="C50" s="17">
        <v>250000</v>
      </c>
      <c r="D50" s="19">
        <v>0</v>
      </c>
      <c r="E50" s="17">
        <v>250000</v>
      </c>
      <c r="F50" s="17">
        <v>158870</v>
      </c>
      <c r="G50" s="17">
        <f t="shared" si="4"/>
        <v>10343.85</v>
      </c>
      <c r="H50" s="17">
        <v>32169.39</v>
      </c>
      <c r="I50" s="17">
        <v>344.25</v>
      </c>
      <c r="J50" s="17">
        <v>9999.6</v>
      </c>
      <c r="K50" s="19">
        <v>0</v>
      </c>
      <c r="L50" s="17">
        <f t="shared" si="2"/>
        <v>116356.76</v>
      </c>
      <c r="M50" s="17">
        <f t="shared" si="3"/>
        <v>207486.76</v>
      </c>
      <c r="N50" s="22">
        <f t="shared" si="0"/>
        <v>6.5108894064329334E-2</v>
      </c>
      <c r="O50" s="22">
        <f t="shared" si="1"/>
        <v>4.13754E-2</v>
      </c>
    </row>
    <row r="51" spans="1:15" x14ac:dyDescent="0.3">
      <c r="A51" s="12" t="s">
        <v>86</v>
      </c>
      <c r="B51" s="13" t="s">
        <v>87</v>
      </c>
      <c r="C51" s="17">
        <v>2637900</v>
      </c>
      <c r="D51" s="17">
        <v>-240968</v>
      </c>
      <c r="E51" s="17">
        <v>2396932</v>
      </c>
      <c r="F51" s="17">
        <v>979842</v>
      </c>
      <c r="G51" s="17">
        <f t="shared" si="4"/>
        <v>63696.049999999996</v>
      </c>
      <c r="H51" s="17">
        <v>567163.31999999995</v>
      </c>
      <c r="I51" s="17">
        <v>59442.42</v>
      </c>
      <c r="J51" s="19">
        <v>0</v>
      </c>
      <c r="K51" s="17">
        <v>4253.63</v>
      </c>
      <c r="L51" s="17">
        <f t="shared" si="2"/>
        <v>348982.63</v>
      </c>
      <c r="M51" s="17">
        <f t="shared" si="3"/>
        <v>1766072.6300000004</v>
      </c>
      <c r="N51" s="22">
        <f t="shared" si="0"/>
        <v>6.5006450019492928E-2</v>
      </c>
      <c r="O51" s="22">
        <f t="shared" si="1"/>
        <v>2.6573991252150663E-2</v>
      </c>
    </row>
    <row r="52" spans="1:15" x14ac:dyDescent="0.3">
      <c r="A52" s="12" t="s">
        <v>88</v>
      </c>
      <c r="B52" s="13" t="s">
        <v>89</v>
      </c>
      <c r="C52" s="17">
        <v>11400</v>
      </c>
      <c r="D52" s="17">
        <v>-4855</v>
      </c>
      <c r="E52" s="17">
        <v>6545</v>
      </c>
      <c r="F52" s="17">
        <v>3985</v>
      </c>
      <c r="G52" s="17">
        <f t="shared" si="4"/>
        <v>0</v>
      </c>
      <c r="H52" s="19">
        <v>0</v>
      </c>
      <c r="I52" s="19">
        <v>0</v>
      </c>
      <c r="J52" s="19">
        <v>0</v>
      </c>
      <c r="K52" s="19">
        <v>0</v>
      </c>
      <c r="L52" s="17">
        <f t="shared" si="2"/>
        <v>3985</v>
      </c>
      <c r="M52" s="17">
        <f t="shared" si="3"/>
        <v>6545</v>
      </c>
      <c r="N52" s="22">
        <f t="shared" si="0"/>
        <v>0</v>
      </c>
      <c r="O52" s="22">
        <f t="shared" si="1"/>
        <v>0</v>
      </c>
    </row>
    <row r="53" spans="1:15" x14ac:dyDescent="0.3">
      <c r="A53" s="12" t="s">
        <v>90</v>
      </c>
      <c r="B53" s="13" t="s">
        <v>91</v>
      </c>
      <c r="C53" s="17">
        <v>6325300</v>
      </c>
      <c r="D53" s="19">
        <v>0</v>
      </c>
      <c r="E53" s="17">
        <v>6325300</v>
      </c>
      <c r="F53" s="17">
        <v>6088000</v>
      </c>
      <c r="G53" s="17">
        <f t="shared" si="4"/>
        <v>293911.24</v>
      </c>
      <c r="H53" s="17">
        <v>5108766.76</v>
      </c>
      <c r="I53" s="17">
        <v>293911.24</v>
      </c>
      <c r="J53" s="19">
        <v>0</v>
      </c>
      <c r="K53" s="19">
        <v>0</v>
      </c>
      <c r="L53" s="17">
        <f t="shared" si="2"/>
        <v>685322</v>
      </c>
      <c r="M53" s="17">
        <f t="shared" si="3"/>
        <v>922622</v>
      </c>
      <c r="N53" s="22">
        <f t="shared" si="0"/>
        <v>4.8277141918528249E-2</v>
      </c>
      <c r="O53" s="22">
        <f t="shared" si="1"/>
        <v>4.6465976317328822E-2</v>
      </c>
    </row>
    <row r="54" spans="1:15" x14ac:dyDescent="0.3">
      <c r="A54" s="12" t="s">
        <v>92</v>
      </c>
      <c r="B54" s="13" t="s">
        <v>93</v>
      </c>
      <c r="C54" s="17">
        <v>20000</v>
      </c>
      <c r="D54" s="19">
        <v>0</v>
      </c>
      <c r="E54" s="17">
        <v>20000</v>
      </c>
      <c r="F54" s="17">
        <v>6000</v>
      </c>
      <c r="G54" s="17">
        <f t="shared" si="4"/>
        <v>744.72</v>
      </c>
      <c r="H54" s="19">
        <v>0</v>
      </c>
      <c r="I54" s="17">
        <v>744.72</v>
      </c>
      <c r="J54" s="19">
        <v>0</v>
      </c>
      <c r="K54" s="19">
        <v>0</v>
      </c>
      <c r="L54" s="17">
        <f t="shared" si="2"/>
        <v>5255.28</v>
      </c>
      <c r="M54" s="17">
        <f t="shared" si="3"/>
        <v>19255.28</v>
      </c>
      <c r="N54" s="22">
        <f t="shared" si="0"/>
        <v>0.12412000000000001</v>
      </c>
      <c r="O54" s="22">
        <f t="shared" si="1"/>
        <v>3.7235999999999998E-2</v>
      </c>
    </row>
    <row r="55" spans="1:15" x14ac:dyDescent="0.3">
      <c r="A55" s="12" t="s">
        <v>94</v>
      </c>
      <c r="B55" s="13" t="s">
        <v>95</v>
      </c>
      <c r="C55" s="17">
        <v>284500</v>
      </c>
      <c r="D55" s="17">
        <v>-28838</v>
      </c>
      <c r="E55" s="17">
        <v>255662</v>
      </c>
      <c r="F55" s="17">
        <v>44522</v>
      </c>
      <c r="G55" s="17">
        <f t="shared" si="4"/>
        <v>9710</v>
      </c>
      <c r="H55" s="17">
        <v>2300</v>
      </c>
      <c r="I55" s="17">
        <v>9586.98</v>
      </c>
      <c r="J55" s="19">
        <v>0</v>
      </c>
      <c r="K55" s="17">
        <v>123.02</v>
      </c>
      <c r="L55" s="17">
        <f t="shared" si="2"/>
        <v>32512</v>
      </c>
      <c r="M55" s="17">
        <f t="shared" si="3"/>
        <v>243652</v>
      </c>
      <c r="N55" s="22">
        <f t="shared" si="0"/>
        <v>0.21809442522797717</v>
      </c>
      <c r="O55" s="22">
        <f t="shared" si="1"/>
        <v>3.7979832747924998E-2</v>
      </c>
    </row>
    <row r="56" spans="1:15" x14ac:dyDescent="0.3">
      <c r="A56" s="12" t="s">
        <v>96</v>
      </c>
      <c r="B56" s="13" t="s">
        <v>97</v>
      </c>
      <c r="C56" s="17">
        <v>2015500</v>
      </c>
      <c r="D56" s="17">
        <v>-199530</v>
      </c>
      <c r="E56" s="17">
        <v>1815970</v>
      </c>
      <c r="F56" s="17">
        <v>1815970</v>
      </c>
      <c r="G56" s="17">
        <f t="shared" si="4"/>
        <v>760022.85</v>
      </c>
      <c r="H56" s="17">
        <v>11173.65</v>
      </c>
      <c r="I56" s="17">
        <v>760022.85</v>
      </c>
      <c r="J56" s="19">
        <v>0</v>
      </c>
      <c r="K56" s="19">
        <v>0</v>
      </c>
      <c r="L56" s="17">
        <f t="shared" si="2"/>
        <v>1044773.4999999999</v>
      </c>
      <c r="M56" s="17">
        <f t="shared" si="3"/>
        <v>1044773.4999999999</v>
      </c>
      <c r="N56" s="22">
        <f t="shared" si="0"/>
        <v>0.41852169914701232</v>
      </c>
      <c r="O56" s="22">
        <f t="shared" si="1"/>
        <v>0.41852169914701232</v>
      </c>
    </row>
    <row r="57" spans="1:15" x14ac:dyDescent="0.3">
      <c r="A57" s="12" t="s">
        <v>98</v>
      </c>
      <c r="B57" s="13" t="s">
        <v>99</v>
      </c>
      <c r="C57" s="17">
        <v>2617100</v>
      </c>
      <c r="D57" s="17">
        <v>3996348</v>
      </c>
      <c r="E57" s="17">
        <v>6613448</v>
      </c>
      <c r="F57" s="17">
        <v>6613448</v>
      </c>
      <c r="G57" s="17">
        <f t="shared" si="4"/>
        <v>6414150.4500000002</v>
      </c>
      <c r="H57" s="19">
        <v>0</v>
      </c>
      <c r="I57" s="17">
        <v>891969.83</v>
      </c>
      <c r="J57" s="17">
        <v>337233.83</v>
      </c>
      <c r="K57" s="17">
        <v>5184946.79</v>
      </c>
      <c r="L57" s="17">
        <f t="shared" si="2"/>
        <v>199297.54999999981</v>
      </c>
      <c r="M57" s="17">
        <f t="shared" si="3"/>
        <v>199297.54999999981</v>
      </c>
      <c r="N57" s="22">
        <f t="shared" si="0"/>
        <v>0.96986480425944233</v>
      </c>
      <c r="O57" s="22">
        <f t="shared" si="1"/>
        <v>0.96986480425944233</v>
      </c>
    </row>
    <row r="58" spans="1:15" x14ac:dyDescent="0.3">
      <c r="A58" s="12" t="s">
        <v>100</v>
      </c>
      <c r="B58" s="13" t="s">
        <v>101</v>
      </c>
      <c r="C58" s="19">
        <v>0</v>
      </c>
      <c r="D58" s="17">
        <v>551</v>
      </c>
      <c r="E58" s="17">
        <v>551</v>
      </c>
      <c r="F58" s="17">
        <v>551</v>
      </c>
      <c r="G58" s="17">
        <f t="shared" si="4"/>
        <v>486.84</v>
      </c>
      <c r="H58" s="19">
        <v>0</v>
      </c>
      <c r="I58" s="17">
        <v>486.84</v>
      </c>
      <c r="J58" s="19">
        <v>0</v>
      </c>
      <c r="K58" s="19">
        <v>0</v>
      </c>
      <c r="L58" s="17">
        <f t="shared" si="2"/>
        <v>64.160000000000025</v>
      </c>
      <c r="M58" s="17">
        <f t="shared" si="3"/>
        <v>64.160000000000025</v>
      </c>
      <c r="N58" s="22">
        <f t="shared" si="0"/>
        <v>0.88355716878402901</v>
      </c>
      <c r="O58" s="22">
        <f t="shared" si="1"/>
        <v>0.88355716878402901</v>
      </c>
    </row>
    <row r="59" spans="1:15" x14ac:dyDescent="0.3">
      <c r="A59" s="12" t="s">
        <v>102</v>
      </c>
      <c r="B59" s="13" t="s">
        <v>103</v>
      </c>
      <c r="C59" s="19">
        <v>0</v>
      </c>
      <c r="D59" s="17">
        <v>8448</v>
      </c>
      <c r="E59" s="17">
        <v>8448</v>
      </c>
      <c r="F59" s="17">
        <v>8448</v>
      </c>
      <c r="G59" s="17">
        <f t="shared" si="4"/>
        <v>8448</v>
      </c>
      <c r="H59" s="19">
        <v>0</v>
      </c>
      <c r="I59" s="17">
        <v>0.35</v>
      </c>
      <c r="J59" s="17">
        <v>8447.65</v>
      </c>
      <c r="K59" s="19">
        <v>0</v>
      </c>
      <c r="L59" s="17">
        <f t="shared" si="2"/>
        <v>0</v>
      </c>
      <c r="M59" s="17">
        <f t="shared" si="3"/>
        <v>0</v>
      </c>
      <c r="N59" s="22">
        <f t="shared" si="0"/>
        <v>1</v>
      </c>
      <c r="O59" s="22">
        <f t="shared" si="1"/>
        <v>1</v>
      </c>
    </row>
    <row r="60" spans="1:15" x14ac:dyDescent="0.3">
      <c r="A60" s="12" t="s">
        <v>104</v>
      </c>
      <c r="B60" s="13" t="s">
        <v>105</v>
      </c>
      <c r="C60" s="19">
        <v>0</v>
      </c>
      <c r="D60" s="17">
        <v>107252</v>
      </c>
      <c r="E60" s="17">
        <v>107252</v>
      </c>
      <c r="F60" s="17">
        <v>107252</v>
      </c>
      <c r="G60" s="17">
        <f t="shared" si="4"/>
        <v>107160</v>
      </c>
      <c r="H60" s="19">
        <v>0</v>
      </c>
      <c r="I60" s="17">
        <v>86358.06</v>
      </c>
      <c r="J60" s="17">
        <v>15819</v>
      </c>
      <c r="K60" s="17">
        <v>4982.9399999999996</v>
      </c>
      <c r="L60" s="17">
        <f t="shared" si="2"/>
        <v>92</v>
      </c>
      <c r="M60" s="17">
        <f t="shared" si="3"/>
        <v>92</v>
      </c>
      <c r="N60" s="22">
        <f t="shared" si="0"/>
        <v>0.99914220713832846</v>
      </c>
      <c r="O60" s="22">
        <f t="shared" si="1"/>
        <v>0.99914220713832846</v>
      </c>
    </row>
    <row r="61" spans="1:15" x14ac:dyDescent="0.3">
      <c r="A61" s="12" t="s">
        <v>106</v>
      </c>
      <c r="B61" s="13" t="s">
        <v>107</v>
      </c>
      <c r="C61" s="19">
        <v>0</v>
      </c>
      <c r="D61" s="17">
        <v>43156</v>
      </c>
      <c r="E61" s="17">
        <v>43156</v>
      </c>
      <c r="F61" s="17">
        <v>43156</v>
      </c>
      <c r="G61" s="17">
        <f t="shared" si="4"/>
        <v>43009.75</v>
      </c>
      <c r="H61" s="19">
        <v>0</v>
      </c>
      <c r="I61" s="17">
        <v>10148.24</v>
      </c>
      <c r="J61" s="17">
        <v>32749.51</v>
      </c>
      <c r="K61" s="17">
        <v>112</v>
      </c>
      <c r="L61" s="17">
        <f t="shared" si="2"/>
        <v>146.25</v>
      </c>
      <c r="M61" s="17">
        <f t="shared" si="3"/>
        <v>146.25</v>
      </c>
      <c r="N61" s="22">
        <f t="shared" si="0"/>
        <v>0.99661113170822135</v>
      </c>
      <c r="O61" s="22">
        <f t="shared" si="1"/>
        <v>0.99661113170822135</v>
      </c>
    </row>
    <row r="62" spans="1:15" x14ac:dyDescent="0.3">
      <c r="A62" s="12" t="s">
        <v>108</v>
      </c>
      <c r="B62" s="13" t="s">
        <v>109</v>
      </c>
      <c r="C62" s="19">
        <v>0</v>
      </c>
      <c r="D62" s="17">
        <v>2486071</v>
      </c>
      <c r="E62" s="17">
        <v>2486071</v>
      </c>
      <c r="F62" s="17">
        <v>2486071</v>
      </c>
      <c r="G62" s="17">
        <f t="shared" si="4"/>
        <v>1665655.56</v>
      </c>
      <c r="H62" s="17">
        <v>764106.86</v>
      </c>
      <c r="I62" s="17">
        <v>217399.3</v>
      </c>
      <c r="J62" s="17">
        <v>974544.56</v>
      </c>
      <c r="K62" s="17">
        <v>473711.7</v>
      </c>
      <c r="L62" s="17">
        <f t="shared" si="2"/>
        <v>56308.579999999958</v>
      </c>
      <c r="M62" s="17">
        <f t="shared" si="3"/>
        <v>56308.579999999958</v>
      </c>
      <c r="N62" s="22">
        <f t="shared" si="0"/>
        <v>0.66999516908406886</v>
      </c>
      <c r="O62" s="22">
        <f t="shared" si="1"/>
        <v>0.66999516908406886</v>
      </c>
    </row>
    <row r="63" spans="1:15" x14ac:dyDescent="0.3">
      <c r="A63" s="12" t="s">
        <v>110</v>
      </c>
      <c r="B63" s="13" t="s">
        <v>111</v>
      </c>
      <c r="C63" s="19">
        <v>0</v>
      </c>
      <c r="D63" s="17">
        <v>21150</v>
      </c>
      <c r="E63" s="17">
        <v>21150</v>
      </c>
      <c r="F63" s="17">
        <v>21150</v>
      </c>
      <c r="G63" s="17">
        <f t="shared" si="4"/>
        <v>19152.769999999997</v>
      </c>
      <c r="H63" s="19">
        <v>0</v>
      </c>
      <c r="I63" s="17">
        <v>4691.54</v>
      </c>
      <c r="J63" s="17">
        <v>13327.81</v>
      </c>
      <c r="K63" s="17">
        <v>1133.42</v>
      </c>
      <c r="L63" s="17">
        <f t="shared" si="2"/>
        <v>1997.2300000000032</v>
      </c>
      <c r="M63" s="17">
        <f t="shared" si="3"/>
        <v>1997.2300000000032</v>
      </c>
      <c r="N63" s="22">
        <f t="shared" si="0"/>
        <v>0.90556832151300226</v>
      </c>
      <c r="O63" s="22">
        <f t="shared" si="1"/>
        <v>0.90556832151300226</v>
      </c>
    </row>
    <row r="64" spans="1:15" s="3" customFormat="1" x14ac:dyDescent="0.3">
      <c r="A64" s="9" t="s">
        <v>112</v>
      </c>
      <c r="B64" s="10">
        <v>2</v>
      </c>
      <c r="C64" s="16">
        <v>15238778</v>
      </c>
      <c r="D64" s="16">
        <v>169554</v>
      </c>
      <c r="E64" s="16">
        <v>15408332</v>
      </c>
      <c r="F64" s="16">
        <v>8979402</v>
      </c>
      <c r="G64" s="21">
        <f t="shared" si="4"/>
        <v>3007157.8200000003</v>
      </c>
      <c r="H64" s="16">
        <v>2144875.5</v>
      </c>
      <c r="I64" s="16">
        <v>2596471.27</v>
      </c>
      <c r="J64" s="16">
        <v>81271.520000000004</v>
      </c>
      <c r="K64" s="16">
        <v>329415.03000000003</v>
      </c>
      <c r="L64" s="21">
        <f t="shared" si="2"/>
        <v>3827368.6799999997</v>
      </c>
      <c r="M64" s="21">
        <f t="shared" si="3"/>
        <v>10256298.68</v>
      </c>
      <c r="N64" s="11">
        <f t="shared" si="0"/>
        <v>0.33489510994161975</v>
      </c>
      <c r="O64" s="11">
        <f t="shared" si="1"/>
        <v>0.1951643967692285</v>
      </c>
    </row>
    <row r="65" spans="1:15" x14ac:dyDescent="0.3">
      <c r="A65" s="12" t="s">
        <v>113</v>
      </c>
      <c r="B65" s="13" t="s">
        <v>114</v>
      </c>
      <c r="C65" s="17">
        <v>261900</v>
      </c>
      <c r="D65" s="17">
        <v>-80042</v>
      </c>
      <c r="E65" s="17">
        <v>181858</v>
      </c>
      <c r="F65" s="17">
        <v>55848</v>
      </c>
      <c r="G65" s="17">
        <f t="shared" si="4"/>
        <v>3366.29</v>
      </c>
      <c r="H65" s="19">
        <v>0</v>
      </c>
      <c r="I65" s="17">
        <v>2330.2399999999998</v>
      </c>
      <c r="J65" s="19">
        <v>0</v>
      </c>
      <c r="K65" s="17">
        <v>1036.05</v>
      </c>
      <c r="L65" s="17">
        <f t="shared" si="2"/>
        <v>52481.71</v>
      </c>
      <c r="M65" s="17">
        <f t="shared" si="3"/>
        <v>178491.71</v>
      </c>
      <c r="N65" s="22">
        <f t="shared" si="0"/>
        <v>6.027592751754763E-2</v>
      </c>
      <c r="O65" s="22">
        <f t="shared" si="1"/>
        <v>1.8510541191479067E-2</v>
      </c>
    </row>
    <row r="66" spans="1:15" x14ac:dyDescent="0.3">
      <c r="A66" s="12" t="s">
        <v>115</v>
      </c>
      <c r="B66" s="13" t="s">
        <v>116</v>
      </c>
      <c r="C66" s="17">
        <v>600</v>
      </c>
      <c r="D66" s="19">
        <v>0</v>
      </c>
      <c r="E66" s="17">
        <v>600</v>
      </c>
      <c r="F66" s="17">
        <v>300</v>
      </c>
      <c r="G66" s="17">
        <f t="shared" si="4"/>
        <v>293.48</v>
      </c>
      <c r="H66" s="19">
        <v>0</v>
      </c>
      <c r="I66" s="17">
        <v>192.19</v>
      </c>
      <c r="J66" s="19">
        <v>0</v>
      </c>
      <c r="K66" s="17">
        <v>101.29</v>
      </c>
      <c r="L66" s="17">
        <f t="shared" si="2"/>
        <v>6.5199999999999818</v>
      </c>
      <c r="M66" s="17">
        <f t="shared" si="3"/>
        <v>306.52</v>
      </c>
      <c r="N66" s="22">
        <f t="shared" si="0"/>
        <v>0.97826666666666673</v>
      </c>
      <c r="O66" s="22">
        <f t="shared" si="1"/>
        <v>0.48913333333333336</v>
      </c>
    </row>
    <row r="67" spans="1:15" x14ac:dyDescent="0.3">
      <c r="A67" s="12" t="s">
        <v>117</v>
      </c>
      <c r="B67" s="13" t="s">
        <v>118</v>
      </c>
      <c r="C67" s="17">
        <v>221000</v>
      </c>
      <c r="D67" s="19">
        <v>0</v>
      </c>
      <c r="E67" s="17">
        <v>221000</v>
      </c>
      <c r="F67" s="17">
        <v>221000</v>
      </c>
      <c r="G67" s="17">
        <f t="shared" si="4"/>
        <v>0</v>
      </c>
      <c r="H67" s="19">
        <v>0</v>
      </c>
      <c r="I67" s="19">
        <v>0</v>
      </c>
      <c r="J67" s="19">
        <v>0</v>
      </c>
      <c r="K67" s="19">
        <v>0</v>
      </c>
      <c r="L67" s="17">
        <f t="shared" si="2"/>
        <v>221000</v>
      </c>
      <c r="M67" s="17">
        <f t="shared" si="3"/>
        <v>221000</v>
      </c>
      <c r="N67" s="22">
        <f t="shared" si="0"/>
        <v>0</v>
      </c>
      <c r="O67" s="22">
        <f t="shared" si="1"/>
        <v>0</v>
      </c>
    </row>
    <row r="68" spans="1:15" x14ac:dyDescent="0.3">
      <c r="A68" s="12" t="s">
        <v>119</v>
      </c>
      <c r="B68" s="13" t="s">
        <v>120</v>
      </c>
      <c r="C68" s="17">
        <v>500000</v>
      </c>
      <c r="D68" s="19">
        <v>0</v>
      </c>
      <c r="E68" s="17">
        <v>500000</v>
      </c>
      <c r="F68" s="17">
        <v>500000</v>
      </c>
      <c r="G68" s="17">
        <f t="shared" si="4"/>
        <v>562.29</v>
      </c>
      <c r="H68" s="19">
        <v>0</v>
      </c>
      <c r="I68" s="17">
        <v>500.3</v>
      </c>
      <c r="J68" s="19">
        <v>0</v>
      </c>
      <c r="K68" s="17">
        <v>61.99</v>
      </c>
      <c r="L68" s="17">
        <f t="shared" si="2"/>
        <v>499437.71</v>
      </c>
      <c r="M68" s="17">
        <f t="shared" si="3"/>
        <v>499437.71</v>
      </c>
      <c r="N68" s="22">
        <f t="shared" si="0"/>
        <v>1.12458E-3</v>
      </c>
      <c r="O68" s="22">
        <f t="shared" si="1"/>
        <v>1.12458E-3</v>
      </c>
    </row>
    <row r="69" spans="1:15" x14ac:dyDescent="0.3">
      <c r="A69" s="12" t="s">
        <v>121</v>
      </c>
      <c r="B69" s="13" t="s">
        <v>122</v>
      </c>
      <c r="C69" s="17">
        <v>800000</v>
      </c>
      <c r="D69" s="17">
        <v>-60745</v>
      </c>
      <c r="E69" s="17">
        <v>739255</v>
      </c>
      <c r="F69" s="17">
        <v>739255</v>
      </c>
      <c r="G69" s="17">
        <f t="shared" si="4"/>
        <v>0</v>
      </c>
      <c r="H69" s="19">
        <v>0</v>
      </c>
      <c r="I69" s="19">
        <v>0</v>
      </c>
      <c r="J69" s="19">
        <v>0</v>
      </c>
      <c r="K69" s="19">
        <v>0</v>
      </c>
      <c r="L69" s="17">
        <f t="shared" si="2"/>
        <v>739255</v>
      </c>
      <c r="M69" s="17">
        <f t="shared" si="3"/>
        <v>739255</v>
      </c>
      <c r="N69" s="22">
        <f t="shared" si="0"/>
        <v>0</v>
      </c>
      <c r="O69" s="22">
        <f t="shared" si="1"/>
        <v>0</v>
      </c>
    </row>
    <row r="70" spans="1:15" x14ac:dyDescent="0.3">
      <c r="A70" s="12" t="s">
        <v>123</v>
      </c>
      <c r="B70" s="13" t="s">
        <v>124</v>
      </c>
      <c r="C70" s="17">
        <v>2000</v>
      </c>
      <c r="D70" s="19">
        <v>0</v>
      </c>
      <c r="E70" s="17">
        <v>2000</v>
      </c>
      <c r="F70" s="17">
        <v>480</v>
      </c>
      <c r="G70" s="17">
        <f t="shared" si="4"/>
        <v>117.72</v>
      </c>
      <c r="H70" s="19">
        <v>0</v>
      </c>
      <c r="I70" s="17">
        <v>105.01</v>
      </c>
      <c r="J70" s="19">
        <v>0</v>
      </c>
      <c r="K70" s="17">
        <v>12.71</v>
      </c>
      <c r="L70" s="17">
        <f t="shared" si="2"/>
        <v>362.28</v>
      </c>
      <c r="M70" s="17">
        <f t="shared" si="3"/>
        <v>1882.28</v>
      </c>
      <c r="N70" s="22">
        <f t="shared" si="0"/>
        <v>0.24525</v>
      </c>
      <c r="O70" s="22">
        <f t="shared" si="1"/>
        <v>5.8860000000000003E-2</v>
      </c>
    </row>
    <row r="71" spans="1:15" x14ac:dyDescent="0.3">
      <c r="A71" s="12" t="s">
        <v>125</v>
      </c>
      <c r="B71" s="13" t="s">
        <v>126</v>
      </c>
      <c r="C71" s="17">
        <v>50000</v>
      </c>
      <c r="D71" s="19">
        <v>0</v>
      </c>
      <c r="E71" s="17">
        <v>50000</v>
      </c>
      <c r="F71" s="17">
        <v>50000</v>
      </c>
      <c r="G71" s="17">
        <f t="shared" si="4"/>
        <v>0</v>
      </c>
      <c r="H71" s="19">
        <v>0</v>
      </c>
      <c r="I71" s="19">
        <v>0</v>
      </c>
      <c r="J71" s="19">
        <v>0</v>
      </c>
      <c r="K71" s="19">
        <v>0</v>
      </c>
      <c r="L71" s="17">
        <f t="shared" si="2"/>
        <v>50000</v>
      </c>
      <c r="M71" s="17">
        <f t="shared" si="3"/>
        <v>50000</v>
      </c>
      <c r="N71" s="22">
        <f t="shared" ref="N71:N123" si="5">G71/F71</f>
        <v>0</v>
      </c>
      <c r="O71" s="22">
        <f t="shared" ref="O71:O124" si="6">G71/E71</f>
        <v>0</v>
      </c>
    </row>
    <row r="72" spans="1:15" x14ac:dyDescent="0.3">
      <c r="A72" s="12" t="s">
        <v>127</v>
      </c>
      <c r="B72" s="13" t="s">
        <v>128</v>
      </c>
      <c r="C72" s="17">
        <v>40000</v>
      </c>
      <c r="D72" s="19">
        <v>0</v>
      </c>
      <c r="E72" s="17">
        <v>40000</v>
      </c>
      <c r="F72" s="17">
        <v>40000</v>
      </c>
      <c r="G72" s="17">
        <f t="shared" si="4"/>
        <v>2272.33</v>
      </c>
      <c r="H72" s="17">
        <v>22</v>
      </c>
      <c r="I72" s="17">
        <v>1053.17</v>
      </c>
      <c r="J72" s="19">
        <v>0</v>
      </c>
      <c r="K72" s="17">
        <v>1219.1600000000001</v>
      </c>
      <c r="L72" s="17">
        <f t="shared" si="2"/>
        <v>37705.67</v>
      </c>
      <c r="M72" s="17">
        <f t="shared" si="3"/>
        <v>37705.67</v>
      </c>
      <c r="N72" s="22">
        <f t="shared" si="5"/>
        <v>5.6808249999999998E-2</v>
      </c>
      <c r="O72" s="22">
        <f t="shared" si="6"/>
        <v>5.6808249999999998E-2</v>
      </c>
    </row>
    <row r="73" spans="1:15" x14ac:dyDescent="0.3">
      <c r="A73" s="12" t="s">
        <v>129</v>
      </c>
      <c r="B73" s="13" t="s">
        <v>130</v>
      </c>
      <c r="C73" s="17">
        <v>142350</v>
      </c>
      <c r="D73" s="19">
        <v>0</v>
      </c>
      <c r="E73" s="17">
        <v>142350</v>
      </c>
      <c r="F73" s="17">
        <v>118160</v>
      </c>
      <c r="G73" s="17">
        <f t="shared" si="4"/>
        <v>178.25</v>
      </c>
      <c r="H73" s="17">
        <v>80000</v>
      </c>
      <c r="I73" s="17">
        <v>107</v>
      </c>
      <c r="J73" s="19">
        <v>0</v>
      </c>
      <c r="K73" s="17">
        <v>71.25</v>
      </c>
      <c r="L73" s="17">
        <f t="shared" ref="L73:L134" si="7">F73-G73-H73</f>
        <v>37981.75</v>
      </c>
      <c r="M73" s="17">
        <f t="shared" ref="M73:M106" si="8">E73-G73-H73</f>
        <v>62171.75</v>
      </c>
      <c r="N73" s="22">
        <f t="shared" si="5"/>
        <v>1.5085477318889642E-3</v>
      </c>
      <c r="O73" s="22">
        <f t="shared" si="6"/>
        <v>1.2521952932911837E-3</v>
      </c>
    </row>
    <row r="74" spans="1:15" x14ac:dyDescent="0.3">
      <c r="A74" s="12" t="s">
        <v>131</v>
      </c>
      <c r="B74" s="13" t="s">
        <v>132</v>
      </c>
      <c r="C74" s="17">
        <v>98000</v>
      </c>
      <c r="D74" s="19">
        <v>0</v>
      </c>
      <c r="E74" s="17">
        <v>98000</v>
      </c>
      <c r="F74" s="17">
        <v>49930</v>
      </c>
      <c r="G74" s="17">
        <f t="shared" ref="G74:G134" si="9">I74+J74+K74</f>
        <v>24402.43</v>
      </c>
      <c r="H74" s="17">
        <v>3246.92</v>
      </c>
      <c r="I74" s="17">
        <v>23984.1</v>
      </c>
      <c r="J74" s="19">
        <v>0</v>
      </c>
      <c r="K74" s="17">
        <v>418.33</v>
      </c>
      <c r="L74" s="17">
        <f t="shared" si="7"/>
        <v>22280.65</v>
      </c>
      <c r="M74" s="17">
        <f t="shared" si="8"/>
        <v>70350.650000000009</v>
      </c>
      <c r="N74" s="22">
        <f t="shared" si="5"/>
        <v>0.48873282595633888</v>
      </c>
      <c r="O74" s="22">
        <f t="shared" si="6"/>
        <v>0.24900438775510203</v>
      </c>
    </row>
    <row r="75" spans="1:15" x14ac:dyDescent="0.3">
      <c r="A75" s="12" t="s">
        <v>133</v>
      </c>
      <c r="B75" s="13" t="s">
        <v>134</v>
      </c>
      <c r="C75" s="19">
        <v>0</v>
      </c>
      <c r="D75" s="17">
        <v>2295</v>
      </c>
      <c r="E75" s="17">
        <v>2295</v>
      </c>
      <c r="F75" s="17">
        <v>2295</v>
      </c>
      <c r="G75" s="17">
        <f t="shared" si="9"/>
        <v>62.86</v>
      </c>
      <c r="H75" s="19">
        <v>0</v>
      </c>
      <c r="I75" s="17">
        <v>62.86</v>
      </c>
      <c r="J75" s="19">
        <v>0</v>
      </c>
      <c r="K75" s="19">
        <v>0</v>
      </c>
      <c r="L75" s="17">
        <f t="shared" si="7"/>
        <v>2232.14</v>
      </c>
      <c r="M75" s="17">
        <f t="shared" si="8"/>
        <v>2232.14</v>
      </c>
      <c r="N75" s="22">
        <f t="shared" si="5"/>
        <v>2.7389978213507624E-2</v>
      </c>
      <c r="O75" s="22">
        <f t="shared" si="6"/>
        <v>2.7389978213507624E-2</v>
      </c>
    </row>
    <row r="76" spans="1:15" x14ac:dyDescent="0.3">
      <c r="A76" s="12" t="s">
        <v>135</v>
      </c>
      <c r="B76" s="13" t="s">
        <v>136</v>
      </c>
      <c r="C76" s="17">
        <v>1000</v>
      </c>
      <c r="D76" s="19">
        <v>0</v>
      </c>
      <c r="E76" s="17">
        <v>1000</v>
      </c>
      <c r="F76" s="17">
        <v>300</v>
      </c>
      <c r="G76" s="17">
        <f t="shared" si="9"/>
        <v>0</v>
      </c>
      <c r="H76" s="19">
        <v>0</v>
      </c>
      <c r="I76" s="19">
        <v>0</v>
      </c>
      <c r="J76" s="19">
        <v>0</v>
      </c>
      <c r="K76" s="19">
        <v>0</v>
      </c>
      <c r="L76" s="17">
        <f t="shared" si="7"/>
        <v>300</v>
      </c>
      <c r="M76" s="17">
        <f t="shared" si="8"/>
        <v>1000</v>
      </c>
      <c r="N76" s="22">
        <f t="shared" si="5"/>
        <v>0</v>
      </c>
      <c r="O76" s="22">
        <f t="shared" si="6"/>
        <v>0</v>
      </c>
    </row>
    <row r="77" spans="1:15" x14ac:dyDescent="0.3">
      <c r="A77" s="12" t="s">
        <v>137</v>
      </c>
      <c r="B77" s="13" t="s">
        <v>138</v>
      </c>
      <c r="C77" s="17">
        <v>9000</v>
      </c>
      <c r="D77" s="19">
        <v>0</v>
      </c>
      <c r="E77" s="17">
        <v>9000</v>
      </c>
      <c r="F77" s="17">
        <v>5260</v>
      </c>
      <c r="G77" s="17">
        <f t="shared" si="9"/>
        <v>555</v>
      </c>
      <c r="H77" s="17">
        <v>1801</v>
      </c>
      <c r="I77" s="17">
        <v>396.95</v>
      </c>
      <c r="J77" s="19">
        <v>0</v>
      </c>
      <c r="K77" s="17">
        <v>158.05000000000001</v>
      </c>
      <c r="L77" s="17">
        <f t="shared" si="7"/>
        <v>2904</v>
      </c>
      <c r="M77" s="17">
        <f t="shared" si="8"/>
        <v>6644</v>
      </c>
      <c r="N77" s="22">
        <f t="shared" si="5"/>
        <v>0.10551330798479087</v>
      </c>
      <c r="O77" s="22">
        <f t="shared" si="6"/>
        <v>6.1666666666666668E-2</v>
      </c>
    </row>
    <row r="78" spans="1:15" x14ac:dyDescent="0.3">
      <c r="A78" s="12" t="s">
        <v>139</v>
      </c>
      <c r="B78" s="13" t="s">
        <v>140</v>
      </c>
      <c r="C78" s="17">
        <v>375000</v>
      </c>
      <c r="D78" s="17">
        <v>-37291</v>
      </c>
      <c r="E78" s="17">
        <v>337709</v>
      </c>
      <c r="F78" s="17">
        <v>198149</v>
      </c>
      <c r="G78" s="17">
        <f t="shared" si="9"/>
        <v>1807.8200000000002</v>
      </c>
      <c r="H78" s="17">
        <v>10300</v>
      </c>
      <c r="I78" s="17">
        <v>558.89</v>
      </c>
      <c r="J78" s="19">
        <v>0</v>
      </c>
      <c r="K78" s="17">
        <v>1248.93</v>
      </c>
      <c r="L78" s="17">
        <f t="shared" si="7"/>
        <v>186041.18</v>
      </c>
      <c r="M78" s="17">
        <f t="shared" si="8"/>
        <v>325601.18</v>
      </c>
      <c r="N78" s="22">
        <f t="shared" si="5"/>
        <v>9.123538347405237E-3</v>
      </c>
      <c r="O78" s="22">
        <f t="shared" si="6"/>
        <v>5.3531886920395967E-3</v>
      </c>
    </row>
    <row r="79" spans="1:15" x14ac:dyDescent="0.3">
      <c r="A79" s="12" t="s">
        <v>141</v>
      </c>
      <c r="B79" s="13" t="s">
        <v>142</v>
      </c>
      <c r="C79" s="17">
        <v>14000</v>
      </c>
      <c r="D79" s="19">
        <v>0</v>
      </c>
      <c r="E79" s="17">
        <v>14000</v>
      </c>
      <c r="F79" s="17">
        <v>3980</v>
      </c>
      <c r="G79" s="17">
        <f t="shared" si="9"/>
        <v>0</v>
      </c>
      <c r="H79" s="19">
        <v>0</v>
      </c>
      <c r="I79" s="19">
        <v>0</v>
      </c>
      <c r="J79" s="19">
        <v>0</v>
      </c>
      <c r="K79" s="19">
        <v>0</v>
      </c>
      <c r="L79" s="17">
        <f t="shared" si="7"/>
        <v>3980</v>
      </c>
      <c r="M79" s="17">
        <f t="shared" si="8"/>
        <v>14000</v>
      </c>
      <c r="N79" s="22">
        <f t="shared" si="5"/>
        <v>0</v>
      </c>
      <c r="O79" s="22">
        <f t="shared" si="6"/>
        <v>0</v>
      </c>
    </row>
    <row r="80" spans="1:15" x14ac:dyDescent="0.3">
      <c r="A80" s="12" t="s">
        <v>143</v>
      </c>
      <c r="B80" s="13" t="s">
        <v>144</v>
      </c>
      <c r="C80" s="17">
        <v>7975000</v>
      </c>
      <c r="D80" s="19">
        <v>0</v>
      </c>
      <c r="E80" s="17">
        <v>5977644</v>
      </c>
      <c r="F80" s="17">
        <v>2290744</v>
      </c>
      <c r="G80" s="17">
        <f t="shared" si="9"/>
        <v>929980.58</v>
      </c>
      <c r="H80" s="17">
        <v>685745.22</v>
      </c>
      <c r="I80" s="17">
        <v>915462.76</v>
      </c>
      <c r="J80" s="19">
        <v>0</v>
      </c>
      <c r="K80" s="17">
        <v>14517.82</v>
      </c>
      <c r="L80" s="17">
        <f t="shared" si="7"/>
        <v>675018.2</v>
      </c>
      <c r="M80" s="17">
        <f t="shared" si="8"/>
        <v>4361918.2</v>
      </c>
      <c r="N80" s="22">
        <f t="shared" si="5"/>
        <v>0.40597315981183402</v>
      </c>
      <c r="O80" s="22">
        <f t="shared" si="6"/>
        <v>0.15557644115306965</v>
      </c>
    </row>
    <row r="81" spans="1:15" x14ac:dyDescent="0.3">
      <c r="A81" s="12" t="s">
        <v>145</v>
      </c>
      <c r="B81" s="13" t="s">
        <v>146</v>
      </c>
      <c r="C81" s="17">
        <v>66000</v>
      </c>
      <c r="D81" s="17">
        <v>-1514</v>
      </c>
      <c r="E81" s="17">
        <v>64486</v>
      </c>
      <c r="F81" s="17">
        <v>16406</v>
      </c>
      <c r="G81" s="17">
        <f t="shared" si="9"/>
        <v>950.55</v>
      </c>
      <c r="H81" s="17">
        <v>3173</v>
      </c>
      <c r="I81" s="17">
        <v>813.61</v>
      </c>
      <c r="J81" s="19">
        <v>0</v>
      </c>
      <c r="K81" s="17">
        <v>136.94</v>
      </c>
      <c r="L81" s="17">
        <f t="shared" si="7"/>
        <v>12282.45</v>
      </c>
      <c r="M81" s="17">
        <f t="shared" si="8"/>
        <v>60362.45</v>
      </c>
      <c r="N81" s="22">
        <f t="shared" si="5"/>
        <v>5.7939168596854808E-2</v>
      </c>
      <c r="O81" s="22">
        <f t="shared" si="6"/>
        <v>1.4740408770896008E-2</v>
      </c>
    </row>
    <row r="82" spans="1:15" x14ac:dyDescent="0.3">
      <c r="A82" s="12" t="s">
        <v>147</v>
      </c>
      <c r="B82" s="13" t="s">
        <v>148</v>
      </c>
      <c r="C82" s="17">
        <v>14700</v>
      </c>
      <c r="D82" s="19">
        <v>0</v>
      </c>
      <c r="E82" s="17">
        <v>14700</v>
      </c>
      <c r="F82" s="17">
        <v>3960</v>
      </c>
      <c r="G82" s="17">
        <f t="shared" si="9"/>
        <v>1070.18</v>
      </c>
      <c r="H82" s="17">
        <v>800</v>
      </c>
      <c r="I82" s="17">
        <v>651.22</v>
      </c>
      <c r="J82" s="19">
        <v>0</v>
      </c>
      <c r="K82" s="17">
        <v>418.96</v>
      </c>
      <c r="L82" s="17">
        <f t="shared" si="7"/>
        <v>2089.8199999999997</v>
      </c>
      <c r="M82" s="17">
        <f t="shared" si="8"/>
        <v>12829.82</v>
      </c>
      <c r="N82" s="22">
        <f t="shared" si="5"/>
        <v>0.27024747474747474</v>
      </c>
      <c r="O82" s="22">
        <f t="shared" si="6"/>
        <v>7.2801360544217694E-2</v>
      </c>
    </row>
    <row r="83" spans="1:15" x14ac:dyDescent="0.3">
      <c r="A83" s="12" t="s">
        <v>149</v>
      </c>
      <c r="B83" s="13" t="s">
        <v>150</v>
      </c>
      <c r="C83" s="17">
        <v>1112000</v>
      </c>
      <c r="D83" s="19">
        <v>0</v>
      </c>
      <c r="E83" s="17">
        <v>1112000</v>
      </c>
      <c r="F83" s="17">
        <v>242970</v>
      </c>
      <c r="G83" s="17">
        <f t="shared" si="9"/>
        <v>18303.77</v>
      </c>
      <c r="H83" s="17">
        <v>96048.91</v>
      </c>
      <c r="I83" s="17">
        <v>16407.45</v>
      </c>
      <c r="J83" s="19">
        <v>0</v>
      </c>
      <c r="K83" s="17">
        <v>1896.32</v>
      </c>
      <c r="L83" s="17">
        <f t="shared" si="7"/>
        <v>128617.32</v>
      </c>
      <c r="M83" s="17">
        <f t="shared" si="8"/>
        <v>997647.32</v>
      </c>
      <c r="N83" s="22">
        <f t="shared" si="5"/>
        <v>7.5333456805366919E-2</v>
      </c>
      <c r="O83" s="22">
        <f t="shared" si="6"/>
        <v>1.6460224820143886E-2</v>
      </c>
    </row>
    <row r="84" spans="1:15" x14ac:dyDescent="0.3">
      <c r="A84" s="12" t="s">
        <v>151</v>
      </c>
      <c r="B84" s="13" t="s">
        <v>152</v>
      </c>
      <c r="C84" s="17">
        <v>346000</v>
      </c>
      <c r="D84" s="17">
        <v>-825</v>
      </c>
      <c r="E84" s="17">
        <v>345175</v>
      </c>
      <c r="F84" s="17">
        <v>82075</v>
      </c>
      <c r="G84" s="17">
        <f t="shared" si="9"/>
        <v>20526.34</v>
      </c>
      <c r="H84" s="17">
        <v>22072.81</v>
      </c>
      <c r="I84" s="17">
        <v>15006.28</v>
      </c>
      <c r="J84" s="19">
        <v>0</v>
      </c>
      <c r="K84" s="17">
        <v>5520.06</v>
      </c>
      <c r="L84" s="17">
        <f t="shared" si="7"/>
        <v>39475.850000000006</v>
      </c>
      <c r="M84" s="17">
        <f t="shared" si="8"/>
        <v>302575.84999999998</v>
      </c>
      <c r="N84" s="22">
        <f t="shared" si="5"/>
        <v>0.25009247639354248</v>
      </c>
      <c r="O84" s="22">
        <f t="shared" si="6"/>
        <v>5.9466473527920623E-2</v>
      </c>
    </row>
    <row r="85" spans="1:15" x14ac:dyDescent="0.3">
      <c r="A85" s="12" t="s">
        <v>153</v>
      </c>
      <c r="B85" s="13" t="s">
        <v>154</v>
      </c>
      <c r="C85" s="17">
        <v>191200</v>
      </c>
      <c r="D85" s="19">
        <v>0</v>
      </c>
      <c r="E85" s="17">
        <v>191200</v>
      </c>
      <c r="F85" s="17">
        <v>50270</v>
      </c>
      <c r="G85" s="17">
        <f t="shared" si="9"/>
        <v>6898.5599999999995</v>
      </c>
      <c r="H85" s="17">
        <v>6330</v>
      </c>
      <c r="I85" s="17">
        <v>4655.5</v>
      </c>
      <c r="J85" s="19">
        <v>0</v>
      </c>
      <c r="K85" s="17">
        <v>2243.06</v>
      </c>
      <c r="L85" s="17">
        <f t="shared" si="7"/>
        <v>37041.440000000002</v>
      </c>
      <c r="M85" s="17">
        <f t="shared" si="8"/>
        <v>177971.44</v>
      </c>
      <c r="N85" s="22">
        <f t="shared" si="5"/>
        <v>0.13723015715138254</v>
      </c>
      <c r="O85" s="22">
        <f t="shared" si="6"/>
        <v>3.6080334728033472E-2</v>
      </c>
    </row>
    <row r="86" spans="1:15" x14ac:dyDescent="0.3">
      <c r="A86" s="12" t="s">
        <v>155</v>
      </c>
      <c r="B86" s="13" t="s">
        <v>156</v>
      </c>
      <c r="C86" s="17">
        <v>52000</v>
      </c>
      <c r="D86" s="19">
        <v>0</v>
      </c>
      <c r="E86" s="17">
        <v>52000</v>
      </c>
      <c r="F86" s="17">
        <v>14080</v>
      </c>
      <c r="G86" s="17">
        <f t="shared" si="9"/>
        <v>2992.1099999999997</v>
      </c>
      <c r="H86" s="17">
        <v>10486</v>
      </c>
      <c r="I86" s="17">
        <v>2828.93</v>
      </c>
      <c r="J86" s="19">
        <v>0</v>
      </c>
      <c r="K86" s="17">
        <v>163.18</v>
      </c>
      <c r="L86" s="17">
        <f t="shared" si="7"/>
        <v>601.88999999999942</v>
      </c>
      <c r="M86" s="17">
        <f t="shared" si="8"/>
        <v>38521.89</v>
      </c>
      <c r="N86" s="22">
        <f t="shared" si="5"/>
        <v>0.21250781249999998</v>
      </c>
      <c r="O86" s="22">
        <f t="shared" si="6"/>
        <v>5.7540576923076917E-2</v>
      </c>
    </row>
    <row r="87" spans="1:15" x14ac:dyDescent="0.3">
      <c r="A87" s="12" t="s">
        <v>157</v>
      </c>
      <c r="B87" s="13" t="s">
        <v>158</v>
      </c>
      <c r="C87" s="17">
        <v>33578</v>
      </c>
      <c r="D87" s="19">
        <v>0</v>
      </c>
      <c r="E87" s="17">
        <v>33578</v>
      </c>
      <c r="F87" s="17">
        <v>9088</v>
      </c>
      <c r="G87" s="17">
        <f t="shared" si="9"/>
        <v>3151.58</v>
      </c>
      <c r="H87" s="17">
        <v>3056</v>
      </c>
      <c r="I87" s="17">
        <v>2495.04</v>
      </c>
      <c r="J87" s="19">
        <v>0</v>
      </c>
      <c r="K87" s="17">
        <v>656.54</v>
      </c>
      <c r="L87" s="17">
        <f t="shared" si="7"/>
        <v>2880.42</v>
      </c>
      <c r="M87" s="17">
        <f t="shared" si="8"/>
        <v>27370.42</v>
      </c>
      <c r="N87" s="22">
        <f t="shared" si="5"/>
        <v>0.34678477112676054</v>
      </c>
      <c r="O87" s="22">
        <f t="shared" si="6"/>
        <v>9.3858478765858594E-2</v>
      </c>
    </row>
    <row r="88" spans="1:15" x14ac:dyDescent="0.3">
      <c r="A88" s="12" t="s">
        <v>159</v>
      </c>
      <c r="B88" s="13" t="s">
        <v>160</v>
      </c>
      <c r="C88" s="17">
        <v>268200</v>
      </c>
      <c r="D88" s="19">
        <v>0</v>
      </c>
      <c r="E88" s="17">
        <v>268200</v>
      </c>
      <c r="F88" s="17">
        <v>70210</v>
      </c>
      <c r="G88" s="17">
        <f t="shared" si="9"/>
        <v>4532.0599999999995</v>
      </c>
      <c r="H88" s="17">
        <v>26677</v>
      </c>
      <c r="I88" s="17">
        <v>3419.43</v>
      </c>
      <c r="J88" s="19">
        <v>0</v>
      </c>
      <c r="K88" s="17">
        <v>1112.6300000000001</v>
      </c>
      <c r="L88" s="17">
        <f t="shared" si="7"/>
        <v>39000.94</v>
      </c>
      <c r="M88" s="17">
        <f t="shared" si="8"/>
        <v>236990.94</v>
      </c>
      <c r="N88" s="22">
        <f t="shared" si="5"/>
        <v>6.4550064093433973E-2</v>
      </c>
      <c r="O88" s="22">
        <f t="shared" si="6"/>
        <v>1.6898061148396717E-2</v>
      </c>
    </row>
    <row r="89" spans="1:15" x14ac:dyDescent="0.3">
      <c r="A89" s="12" t="s">
        <v>161</v>
      </c>
      <c r="B89" s="13" t="s">
        <v>162</v>
      </c>
      <c r="C89" s="17">
        <v>400000</v>
      </c>
      <c r="D89" s="19">
        <v>0</v>
      </c>
      <c r="E89" s="17">
        <v>400000</v>
      </c>
      <c r="F89" s="17">
        <v>400000</v>
      </c>
      <c r="G89" s="17">
        <f t="shared" si="9"/>
        <v>1152.31</v>
      </c>
      <c r="H89" s="17">
        <v>10232</v>
      </c>
      <c r="I89" s="17">
        <v>1091.5999999999999</v>
      </c>
      <c r="J89" s="19">
        <v>0</v>
      </c>
      <c r="K89" s="17">
        <v>60.71</v>
      </c>
      <c r="L89" s="17">
        <f t="shared" si="7"/>
        <v>388615.69</v>
      </c>
      <c r="M89" s="17">
        <f t="shared" si="8"/>
        <v>388615.69</v>
      </c>
      <c r="N89" s="22">
        <f t="shared" si="5"/>
        <v>2.8807749999999999E-3</v>
      </c>
      <c r="O89" s="22">
        <f t="shared" si="6"/>
        <v>2.8807749999999999E-3</v>
      </c>
    </row>
    <row r="90" spans="1:15" x14ac:dyDescent="0.3">
      <c r="A90" s="12" t="s">
        <v>163</v>
      </c>
      <c r="B90" s="13" t="s">
        <v>164</v>
      </c>
      <c r="C90" s="17">
        <v>78500</v>
      </c>
      <c r="D90" s="19">
        <v>0</v>
      </c>
      <c r="E90" s="17">
        <v>78500</v>
      </c>
      <c r="F90" s="17">
        <v>16000</v>
      </c>
      <c r="G90" s="17">
        <f t="shared" si="9"/>
        <v>3413.9</v>
      </c>
      <c r="H90" s="17">
        <v>88.31</v>
      </c>
      <c r="I90" s="17">
        <v>3189.67</v>
      </c>
      <c r="J90" s="19">
        <v>0</v>
      </c>
      <c r="K90" s="17">
        <v>224.23</v>
      </c>
      <c r="L90" s="17">
        <f t="shared" si="7"/>
        <v>12497.79</v>
      </c>
      <c r="M90" s="17">
        <f t="shared" si="8"/>
        <v>74997.790000000008</v>
      </c>
      <c r="N90" s="22">
        <f t="shared" si="5"/>
        <v>0.21336875</v>
      </c>
      <c r="O90" s="22">
        <f t="shared" si="6"/>
        <v>4.3489171974522296E-2</v>
      </c>
    </row>
    <row r="91" spans="1:15" x14ac:dyDescent="0.3">
      <c r="A91" s="12" t="s">
        <v>165</v>
      </c>
      <c r="B91" s="13" t="s">
        <v>166</v>
      </c>
      <c r="C91" s="17">
        <v>38000</v>
      </c>
      <c r="D91" s="19">
        <v>0</v>
      </c>
      <c r="E91" s="17">
        <v>38000</v>
      </c>
      <c r="F91" s="17">
        <v>13000</v>
      </c>
      <c r="G91" s="17">
        <f t="shared" si="9"/>
        <v>1314.44</v>
      </c>
      <c r="H91" s="17">
        <v>188</v>
      </c>
      <c r="I91" s="17">
        <v>858.09</v>
      </c>
      <c r="J91" s="19">
        <v>0</v>
      </c>
      <c r="K91" s="17">
        <v>456.35</v>
      </c>
      <c r="L91" s="17">
        <f t="shared" si="7"/>
        <v>11497.56</v>
      </c>
      <c r="M91" s="17">
        <f t="shared" si="8"/>
        <v>36497.56</v>
      </c>
      <c r="N91" s="22">
        <f t="shared" si="5"/>
        <v>0.10111076923076924</v>
      </c>
      <c r="O91" s="22">
        <f t="shared" si="6"/>
        <v>3.4590526315789474E-2</v>
      </c>
    </row>
    <row r="92" spans="1:15" x14ac:dyDescent="0.3">
      <c r="A92" s="12" t="s">
        <v>167</v>
      </c>
      <c r="B92" s="13" t="s">
        <v>168</v>
      </c>
      <c r="C92" s="19">
        <v>0</v>
      </c>
      <c r="D92" s="17">
        <v>4295</v>
      </c>
      <c r="E92" s="17">
        <v>4295</v>
      </c>
      <c r="F92" s="17">
        <v>4295</v>
      </c>
      <c r="G92" s="17">
        <f t="shared" si="9"/>
        <v>112.99000000000001</v>
      </c>
      <c r="H92" s="19">
        <v>0</v>
      </c>
      <c r="I92" s="17">
        <v>112.12</v>
      </c>
      <c r="J92" s="19">
        <v>0</v>
      </c>
      <c r="K92" s="17">
        <v>0.87</v>
      </c>
      <c r="L92" s="17">
        <f t="shared" si="7"/>
        <v>4182.01</v>
      </c>
      <c r="M92" s="17">
        <f t="shared" si="8"/>
        <v>4182.01</v>
      </c>
      <c r="N92" s="22">
        <f t="shared" si="5"/>
        <v>2.6307334109429571E-2</v>
      </c>
      <c r="O92" s="22">
        <f t="shared" si="6"/>
        <v>2.6307334109429571E-2</v>
      </c>
    </row>
    <row r="93" spans="1:15" x14ac:dyDescent="0.3">
      <c r="A93" s="12" t="s">
        <v>169</v>
      </c>
      <c r="B93" s="13" t="s">
        <v>170</v>
      </c>
      <c r="C93" s="17">
        <v>5000</v>
      </c>
      <c r="D93" s="19">
        <v>0</v>
      </c>
      <c r="E93" s="17">
        <v>5000</v>
      </c>
      <c r="F93" s="17">
        <v>1500</v>
      </c>
      <c r="G93" s="17">
        <f t="shared" si="9"/>
        <v>0</v>
      </c>
      <c r="H93" s="19">
        <v>0</v>
      </c>
      <c r="I93" s="19">
        <v>0</v>
      </c>
      <c r="J93" s="19">
        <v>0</v>
      </c>
      <c r="K93" s="19">
        <v>0</v>
      </c>
      <c r="L93" s="17">
        <f t="shared" si="7"/>
        <v>1500</v>
      </c>
      <c r="M93" s="17">
        <f t="shared" si="8"/>
        <v>5000</v>
      </c>
      <c r="N93" s="22">
        <f t="shared" si="5"/>
        <v>0</v>
      </c>
      <c r="O93" s="22">
        <f t="shared" si="6"/>
        <v>0</v>
      </c>
    </row>
    <row r="94" spans="1:15" x14ac:dyDescent="0.3">
      <c r="A94" s="12" t="s">
        <v>171</v>
      </c>
      <c r="B94" s="13" t="s">
        <v>172</v>
      </c>
      <c r="C94" s="17">
        <v>35000</v>
      </c>
      <c r="D94" s="19">
        <v>0</v>
      </c>
      <c r="E94" s="17">
        <v>35000</v>
      </c>
      <c r="F94" s="17">
        <v>9760</v>
      </c>
      <c r="G94" s="17">
        <f t="shared" si="9"/>
        <v>2736.69</v>
      </c>
      <c r="H94" s="17">
        <v>748</v>
      </c>
      <c r="I94" s="17">
        <v>1689.31</v>
      </c>
      <c r="J94" s="19">
        <v>0</v>
      </c>
      <c r="K94" s="17">
        <v>1047.3800000000001</v>
      </c>
      <c r="L94" s="17">
        <f t="shared" si="7"/>
        <v>6275.3099999999995</v>
      </c>
      <c r="M94" s="17">
        <f t="shared" si="8"/>
        <v>31515.31</v>
      </c>
      <c r="N94" s="22">
        <f t="shared" si="5"/>
        <v>0.28039856557377052</v>
      </c>
      <c r="O94" s="22">
        <f t="shared" si="6"/>
        <v>7.8191142857142862E-2</v>
      </c>
    </row>
    <row r="95" spans="1:15" x14ac:dyDescent="0.3">
      <c r="A95" s="12" t="s">
        <v>173</v>
      </c>
      <c r="B95" s="13" t="s">
        <v>174</v>
      </c>
      <c r="C95" s="17">
        <v>675650</v>
      </c>
      <c r="D95" s="19">
        <v>0</v>
      </c>
      <c r="E95" s="17">
        <v>675650</v>
      </c>
      <c r="F95" s="17">
        <v>501930</v>
      </c>
      <c r="G95" s="17">
        <f t="shared" si="9"/>
        <v>12477.49</v>
      </c>
      <c r="H95" s="17">
        <v>335264.92</v>
      </c>
      <c r="I95" s="17">
        <v>12352.84</v>
      </c>
      <c r="J95" s="19">
        <v>0</v>
      </c>
      <c r="K95" s="17">
        <v>124.65</v>
      </c>
      <c r="L95" s="17">
        <f t="shared" si="7"/>
        <v>154187.59000000003</v>
      </c>
      <c r="M95" s="17">
        <f t="shared" si="8"/>
        <v>327907.59000000003</v>
      </c>
      <c r="N95" s="22">
        <f t="shared" si="5"/>
        <v>2.4859024166716474E-2</v>
      </c>
      <c r="O95" s="22">
        <f t="shared" si="6"/>
        <v>1.8467386960704508E-2</v>
      </c>
    </row>
    <row r="96" spans="1:15" x14ac:dyDescent="0.3">
      <c r="A96" s="12" t="s">
        <v>175</v>
      </c>
      <c r="B96" s="13" t="s">
        <v>176</v>
      </c>
      <c r="C96" s="17">
        <v>120000</v>
      </c>
      <c r="D96" s="19">
        <v>0</v>
      </c>
      <c r="E96" s="17">
        <v>120000</v>
      </c>
      <c r="F96" s="17">
        <v>64340</v>
      </c>
      <c r="G96" s="17">
        <f t="shared" si="9"/>
        <v>21215.78</v>
      </c>
      <c r="H96" s="17">
        <v>11235.86</v>
      </c>
      <c r="I96" s="17">
        <v>19974.73</v>
      </c>
      <c r="J96" s="19">
        <v>0</v>
      </c>
      <c r="K96" s="17">
        <v>1241.05</v>
      </c>
      <c r="L96" s="17">
        <f t="shared" si="7"/>
        <v>31888.36</v>
      </c>
      <c r="M96" s="17">
        <f t="shared" si="8"/>
        <v>87548.36</v>
      </c>
      <c r="N96" s="22">
        <f t="shared" si="5"/>
        <v>0.32974479328566986</v>
      </c>
      <c r="O96" s="22">
        <f t="shared" si="6"/>
        <v>0.17679816666666665</v>
      </c>
    </row>
    <row r="97" spans="1:15" x14ac:dyDescent="0.3">
      <c r="A97" s="12" t="s">
        <v>177</v>
      </c>
      <c r="B97" s="13" t="s">
        <v>178</v>
      </c>
      <c r="C97" s="19">
        <v>0</v>
      </c>
      <c r="D97" s="17">
        <v>8953</v>
      </c>
      <c r="E97" s="17">
        <v>8953</v>
      </c>
      <c r="F97" s="17">
        <v>8953</v>
      </c>
      <c r="G97" s="17">
        <f t="shared" si="9"/>
        <v>405.74</v>
      </c>
      <c r="H97" s="19">
        <v>0</v>
      </c>
      <c r="I97" s="17">
        <v>405.74</v>
      </c>
      <c r="J97" s="19">
        <v>0</v>
      </c>
      <c r="K97" s="19">
        <v>0</v>
      </c>
      <c r="L97" s="17">
        <f t="shared" si="7"/>
        <v>8547.26</v>
      </c>
      <c r="M97" s="17">
        <f t="shared" si="8"/>
        <v>8547.26</v>
      </c>
      <c r="N97" s="22">
        <f t="shared" si="5"/>
        <v>4.5318887523735064E-2</v>
      </c>
      <c r="O97" s="22">
        <f t="shared" si="6"/>
        <v>4.5318887523735064E-2</v>
      </c>
    </row>
    <row r="98" spans="1:15" x14ac:dyDescent="0.3">
      <c r="A98" s="12" t="s">
        <v>179</v>
      </c>
      <c r="B98" s="13" t="s">
        <v>180</v>
      </c>
      <c r="C98" s="17">
        <v>1313100</v>
      </c>
      <c r="D98" s="17">
        <v>-31916</v>
      </c>
      <c r="E98" s="17">
        <v>1281184</v>
      </c>
      <c r="F98" s="17">
        <v>831164</v>
      </c>
      <c r="G98" s="17">
        <f t="shared" si="9"/>
        <v>169872.62</v>
      </c>
      <c r="H98" s="17">
        <v>295211.08</v>
      </c>
      <c r="I98" s="17">
        <v>160523.47</v>
      </c>
      <c r="J98" s="19">
        <v>0</v>
      </c>
      <c r="K98" s="17">
        <v>9349.15</v>
      </c>
      <c r="L98" s="17">
        <f t="shared" si="7"/>
        <v>366080.3</v>
      </c>
      <c r="M98" s="17">
        <f t="shared" si="8"/>
        <v>816100.29999999981</v>
      </c>
      <c r="N98" s="22">
        <f t="shared" si="5"/>
        <v>0.20437918389150636</v>
      </c>
      <c r="O98" s="22">
        <f t="shared" si="6"/>
        <v>0.13259033831206135</v>
      </c>
    </row>
    <row r="99" spans="1:15" x14ac:dyDescent="0.3">
      <c r="A99" s="12" t="s">
        <v>181</v>
      </c>
      <c r="B99" s="13" t="s">
        <v>182</v>
      </c>
      <c r="C99" s="19">
        <v>0</v>
      </c>
      <c r="D99" s="17">
        <v>97116</v>
      </c>
      <c r="E99" s="17">
        <v>97116</v>
      </c>
      <c r="F99" s="17">
        <v>97116</v>
      </c>
      <c r="G99" s="17">
        <f t="shared" si="9"/>
        <v>92770.44</v>
      </c>
      <c r="H99" s="19">
        <v>0</v>
      </c>
      <c r="I99" s="17">
        <v>92603.83</v>
      </c>
      <c r="J99" s="19">
        <v>0</v>
      </c>
      <c r="K99" s="17">
        <v>166.61</v>
      </c>
      <c r="L99" s="17">
        <f t="shared" si="7"/>
        <v>4345.5599999999977</v>
      </c>
      <c r="M99" s="17">
        <f t="shared" si="8"/>
        <v>4345.5599999999977</v>
      </c>
      <c r="N99" s="22">
        <f t="shared" si="5"/>
        <v>0.95525392314345736</v>
      </c>
      <c r="O99" s="22">
        <f t="shared" si="6"/>
        <v>0.95525392314345736</v>
      </c>
    </row>
    <row r="100" spans="1:15" x14ac:dyDescent="0.3">
      <c r="A100" s="12" t="s">
        <v>183</v>
      </c>
      <c r="B100" s="13" t="s">
        <v>184</v>
      </c>
      <c r="C100" s="19">
        <v>0</v>
      </c>
      <c r="D100" s="17">
        <v>5095</v>
      </c>
      <c r="E100" s="17">
        <v>5095</v>
      </c>
      <c r="F100" s="17">
        <v>5095</v>
      </c>
      <c r="G100" s="17">
        <f t="shared" si="9"/>
        <v>5093.95</v>
      </c>
      <c r="H100" s="19">
        <v>0</v>
      </c>
      <c r="I100" s="17">
        <v>199.01</v>
      </c>
      <c r="J100" s="17">
        <v>4875</v>
      </c>
      <c r="K100" s="17">
        <v>19.940000000000001</v>
      </c>
      <c r="L100" s="17">
        <f t="shared" si="7"/>
        <v>1.0500000000001819</v>
      </c>
      <c r="M100" s="17">
        <f t="shared" si="8"/>
        <v>1.0500000000001819</v>
      </c>
      <c r="N100" s="22">
        <f t="shared" si="5"/>
        <v>0.99979391560353281</v>
      </c>
      <c r="O100" s="22">
        <f t="shared" si="6"/>
        <v>0.99979391560353281</v>
      </c>
    </row>
    <row r="101" spans="1:15" x14ac:dyDescent="0.3">
      <c r="A101" s="12" t="s">
        <v>185</v>
      </c>
      <c r="B101" s="13" t="s">
        <v>186</v>
      </c>
      <c r="C101" s="19">
        <v>0</v>
      </c>
      <c r="D101" s="17">
        <v>226777</v>
      </c>
      <c r="E101" s="17">
        <v>226777</v>
      </c>
      <c r="F101" s="17">
        <v>226777</v>
      </c>
      <c r="G101" s="17">
        <f t="shared" si="9"/>
        <v>172185.26</v>
      </c>
      <c r="H101" s="17">
        <v>34256.769999999997</v>
      </c>
      <c r="I101" s="17">
        <v>61239.06</v>
      </c>
      <c r="J101" s="17">
        <v>69147.87</v>
      </c>
      <c r="K101" s="17">
        <v>41798.33</v>
      </c>
      <c r="L101" s="17">
        <f t="shared" si="7"/>
        <v>20334.969999999994</v>
      </c>
      <c r="M101" s="17">
        <f t="shared" si="8"/>
        <v>20334.969999999994</v>
      </c>
      <c r="N101" s="22">
        <f t="shared" si="5"/>
        <v>0.75927126648646026</v>
      </c>
      <c r="O101" s="22">
        <f t="shared" si="6"/>
        <v>0.75927126648646026</v>
      </c>
    </row>
    <row r="102" spans="1:15" x14ac:dyDescent="0.3">
      <c r="A102" s="12" t="s">
        <v>187</v>
      </c>
      <c r="B102" s="13" t="s">
        <v>188</v>
      </c>
      <c r="C102" s="19">
        <v>0</v>
      </c>
      <c r="D102" s="17">
        <v>240</v>
      </c>
      <c r="E102" s="17">
        <v>240</v>
      </c>
      <c r="F102" s="17">
        <v>240</v>
      </c>
      <c r="G102" s="17">
        <f t="shared" si="9"/>
        <v>215.82</v>
      </c>
      <c r="H102" s="19">
        <v>0</v>
      </c>
      <c r="I102" s="17">
        <v>210.14</v>
      </c>
      <c r="J102" s="19">
        <v>0</v>
      </c>
      <c r="K102" s="17">
        <v>5.68</v>
      </c>
      <c r="L102" s="17">
        <f t="shared" si="7"/>
        <v>24.180000000000007</v>
      </c>
      <c r="M102" s="17">
        <f t="shared" si="8"/>
        <v>24.180000000000007</v>
      </c>
      <c r="N102" s="22">
        <f t="shared" si="5"/>
        <v>0.89924999999999999</v>
      </c>
      <c r="O102" s="22">
        <f t="shared" si="6"/>
        <v>0.89924999999999999</v>
      </c>
    </row>
    <row r="103" spans="1:15" x14ac:dyDescent="0.3">
      <c r="A103" s="12" t="s">
        <v>189</v>
      </c>
      <c r="B103" s="13" t="s">
        <v>190</v>
      </c>
      <c r="C103" s="19">
        <v>0</v>
      </c>
      <c r="D103" s="17">
        <v>1984732</v>
      </c>
      <c r="E103" s="17">
        <v>1984732</v>
      </c>
      <c r="F103" s="17">
        <v>1984732</v>
      </c>
      <c r="G103" s="17">
        <f t="shared" si="9"/>
        <v>1469186.5899999999</v>
      </c>
      <c r="H103" s="17">
        <v>507891.7</v>
      </c>
      <c r="I103" s="17">
        <v>1234827.96</v>
      </c>
      <c r="J103" s="19">
        <v>0</v>
      </c>
      <c r="K103" s="17">
        <v>234358.63</v>
      </c>
      <c r="L103" s="17">
        <f t="shared" si="7"/>
        <v>7653.7100000001374</v>
      </c>
      <c r="M103" s="17">
        <f t="shared" si="8"/>
        <v>7653.7100000001374</v>
      </c>
      <c r="N103" s="22">
        <f t="shared" si="5"/>
        <v>0.74024432013994834</v>
      </c>
      <c r="O103" s="22">
        <f t="shared" si="6"/>
        <v>0.74024432013994834</v>
      </c>
    </row>
    <row r="104" spans="1:15" x14ac:dyDescent="0.3">
      <c r="A104" s="12" t="s">
        <v>191</v>
      </c>
      <c r="B104" s="13" t="s">
        <v>192</v>
      </c>
      <c r="C104" s="19">
        <v>0</v>
      </c>
      <c r="D104" s="17">
        <v>18837</v>
      </c>
      <c r="E104" s="17">
        <v>18837</v>
      </c>
      <c r="F104" s="17">
        <v>18837</v>
      </c>
      <c r="G104" s="17">
        <f t="shared" si="9"/>
        <v>10764.259999999998</v>
      </c>
      <c r="H104" s="19">
        <v>0</v>
      </c>
      <c r="I104" s="17">
        <v>8205.6299999999992</v>
      </c>
      <c r="J104" s="19">
        <v>0</v>
      </c>
      <c r="K104" s="17">
        <v>2558.63</v>
      </c>
      <c r="L104" s="17">
        <f t="shared" si="7"/>
        <v>8072.7400000000016</v>
      </c>
      <c r="M104" s="17">
        <f t="shared" si="8"/>
        <v>8072.7400000000016</v>
      </c>
      <c r="N104" s="22">
        <f t="shared" si="5"/>
        <v>0.57144237405106957</v>
      </c>
      <c r="O104" s="22">
        <f t="shared" si="6"/>
        <v>0.57144237405106957</v>
      </c>
    </row>
    <row r="105" spans="1:15" x14ac:dyDescent="0.3">
      <c r="A105" s="12" t="s">
        <v>193</v>
      </c>
      <c r="B105" s="13" t="s">
        <v>194</v>
      </c>
      <c r="C105" s="19">
        <v>0</v>
      </c>
      <c r="D105" s="17">
        <v>12828</v>
      </c>
      <c r="E105" s="17">
        <v>12828</v>
      </c>
      <c r="F105" s="17">
        <v>12828</v>
      </c>
      <c r="G105" s="17">
        <f t="shared" si="9"/>
        <v>7282.8</v>
      </c>
      <c r="H105" s="19">
        <v>0</v>
      </c>
      <c r="I105" s="17">
        <v>1839.86</v>
      </c>
      <c r="J105" s="17">
        <v>4489.2700000000004</v>
      </c>
      <c r="K105" s="17">
        <v>953.67</v>
      </c>
      <c r="L105" s="17">
        <f t="shared" si="7"/>
        <v>5545.2</v>
      </c>
      <c r="M105" s="17">
        <f t="shared" si="8"/>
        <v>5545.2</v>
      </c>
      <c r="N105" s="22">
        <f t="shared" si="5"/>
        <v>0.56772684752104774</v>
      </c>
      <c r="O105" s="22">
        <f t="shared" si="6"/>
        <v>0.56772684752104774</v>
      </c>
    </row>
    <row r="106" spans="1:15" x14ac:dyDescent="0.3">
      <c r="A106" s="12" t="s">
        <v>195</v>
      </c>
      <c r="B106" s="13" t="s">
        <v>196</v>
      </c>
      <c r="C106" s="19">
        <v>0</v>
      </c>
      <c r="D106" s="17">
        <v>2351</v>
      </c>
      <c r="E106" s="17">
        <v>2351</v>
      </c>
      <c r="F106" s="17">
        <v>2351</v>
      </c>
      <c r="G106" s="17">
        <f t="shared" si="9"/>
        <v>2184.7800000000002</v>
      </c>
      <c r="H106" s="19">
        <v>0</v>
      </c>
      <c r="I106" s="17">
        <v>1706.45</v>
      </c>
      <c r="J106" s="19">
        <v>0</v>
      </c>
      <c r="K106" s="17">
        <v>478.33</v>
      </c>
      <c r="L106" s="17">
        <f t="shared" si="7"/>
        <v>166.2199999999998</v>
      </c>
      <c r="M106" s="17">
        <f t="shared" si="8"/>
        <v>166.2199999999998</v>
      </c>
      <c r="N106" s="22">
        <f t="shared" si="5"/>
        <v>0.92929817099106771</v>
      </c>
      <c r="O106" s="22">
        <f t="shared" si="6"/>
        <v>0.92929817099106771</v>
      </c>
    </row>
    <row r="107" spans="1:15" x14ac:dyDescent="0.3">
      <c r="A107" s="12" t="s">
        <v>197</v>
      </c>
      <c r="B107" s="13" t="s">
        <v>198</v>
      </c>
      <c r="C107" s="19">
        <v>0</v>
      </c>
      <c r="D107" s="17">
        <v>15724</v>
      </c>
      <c r="E107" s="17">
        <v>15724</v>
      </c>
      <c r="F107" s="17">
        <v>15724</v>
      </c>
      <c r="G107" s="17">
        <f t="shared" si="9"/>
        <v>12747.76</v>
      </c>
      <c r="H107" s="19">
        <v>0</v>
      </c>
      <c r="I107" s="17">
        <v>4410.83</v>
      </c>
      <c r="J107" s="17">
        <v>2759.38</v>
      </c>
      <c r="K107" s="17">
        <v>5577.55</v>
      </c>
      <c r="L107" s="17">
        <f t="shared" si="7"/>
        <v>2976.24</v>
      </c>
      <c r="M107" s="17">
        <f>E107-G107-H107</f>
        <v>2976.24</v>
      </c>
      <c r="N107" s="22">
        <f t="shared" si="5"/>
        <v>0.81071991859577719</v>
      </c>
      <c r="O107" s="22">
        <f t="shared" si="6"/>
        <v>0.81071991859577719</v>
      </c>
    </row>
    <row r="108" spans="1:15" s="3" customFormat="1" x14ac:dyDescent="0.3">
      <c r="A108" s="9" t="s">
        <v>199</v>
      </c>
      <c r="B108" s="10">
        <v>3</v>
      </c>
      <c r="C108" s="18">
        <v>0</v>
      </c>
      <c r="D108" s="16">
        <v>10281</v>
      </c>
      <c r="E108" s="16">
        <v>10281</v>
      </c>
      <c r="F108" s="16">
        <v>10281</v>
      </c>
      <c r="G108" s="21">
        <f t="shared" si="9"/>
        <v>280.13</v>
      </c>
      <c r="H108" s="18">
        <v>0</v>
      </c>
      <c r="I108" s="16">
        <v>280.13</v>
      </c>
      <c r="J108" s="18">
        <v>0</v>
      </c>
      <c r="K108" s="18">
        <v>0</v>
      </c>
      <c r="L108" s="21">
        <f t="shared" si="7"/>
        <v>10000.870000000001</v>
      </c>
      <c r="M108" s="21">
        <f t="shared" ref="M108:M122" si="10">E108-G108-H108</f>
        <v>10000.870000000001</v>
      </c>
      <c r="N108" s="11">
        <f t="shared" si="5"/>
        <v>2.7247349479622606E-2</v>
      </c>
      <c r="O108" s="11">
        <f t="shared" si="6"/>
        <v>2.7247349479622606E-2</v>
      </c>
    </row>
    <row r="109" spans="1:15" x14ac:dyDescent="0.3">
      <c r="A109" s="12" t="s">
        <v>200</v>
      </c>
      <c r="B109" s="13" t="s">
        <v>201</v>
      </c>
      <c r="C109" s="19">
        <v>0</v>
      </c>
      <c r="D109" s="19">
        <v>0</v>
      </c>
      <c r="E109" s="19">
        <v>0</v>
      </c>
      <c r="F109" s="19">
        <v>0</v>
      </c>
      <c r="G109" s="17">
        <f t="shared" si="9"/>
        <v>0</v>
      </c>
      <c r="H109" s="19">
        <v>0</v>
      </c>
      <c r="I109" s="19">
        <v>0</v>
      </c>
      <c r="J109" s="19">
        <v>0</v>
      </c>
      <c r="K109" s="19">
        <v>0</v>
      </c>
      <c r="L109" s="17">
        <f t="shared" si="7"/>
        <v>0</v>
      </c>
      <c r="M109" s="17">
        <f t="shared" si="10"/>
        <v>0</v>
      </c>
      <c r="N109" s="14">
        <v>0</v>
      </c>
      <c r="O109" s="14">
        <v>0</v>
      </c>
    </row>
    <row r="110" spans="1:15" x14ac:dyDescent="0.3">
      <c r="A110" s="12" t="s">
        <v>202</v>
      </c>
      <c r="B110" s="13" t="s">
        <v>203</v>
      </c>
      <c r="C110" s="19">
        <v>0</v>
      </c>
      <c r="D110" s="19">
        <v>0</v>
      </c>
      <c r="E110" s="19">
        <v>0</v>
      </c>
      <c r="F110" s="19">
        <v>0</v>
      </c>
      <c r="G110" s="17">
        <f t="shared" si="9"/>
        <v>0</v>
      </c>
      <c r="H110" s="19">
        <v>0</v>
      </c>
      <c r="I110" s="19">
        <v>0</v>
      </c>
      <c r="J110" s="19">
        <v>0</v>
      </c>
      <c r="K110" s="19">
        <v>0</v>
      </c>
      <c r="L110" s="17">
        <f t="shared" si="7"/>
        <v>0</v>
      </c>
      <c r="M110" s="17">
        <f t="shared" si="10"/>
        <v>0</v>
      </c>
      <c r="N110" s="14">
        <v>0</v>
      </c>
      <c r="O110" s="14">
        <v>0</v>
      </c>
    </row>
    <row r="111" spans="1:15" x14ac:dyDescent="0.3">
      <c r="A111" s="12" t="s">
        <v>204</v>
      </c>
      <c r="B111" s="13" t="s">
        <v>205</v>
      </c>
      <c r="C111" s="19">
        <v>0</v>
      </c>
      <c r="D111" s="19">
        <v>0</v>
      </c>
      <c r="E111" s="19">
        <v>0</v>
      </c>
      <c r="F111" s="19">
        <v>0</v>
      </c>
      <c r="G111" s="17">
        <f t="shared" si="9"/>
        <v>0</v>
      </c>
      <c r="H111" s="19">
        <v>0</v>
      </c>
      <c r="I111" s="19">
        <v>0</v>
      </c>
      <c r="J111" s="19">
        <v>0</v>
      </c>
      <c r="K111" s="19">
        <v>0</v>
      </c>
      <c r="L111" s="17">
        <f t="shared" si="7"/>
        <v>0</v>
      </c>
      <c r="M111" s="17">
        <f t="shared" si="10"/>
        <v>0</v>
      </c>
      <c r="N111" s="14">
        <v>0</v>
      </c>
      <c r="O111" s="14">
        <v>0</v>
      </c>
    </row>
    <row r="112" spans="1:15" x14ac:dyDescent="0.3">
      <c r="A112" s="12" t="s">
        <v>206</v>
      </c>
      <c r="B112" s="13" t="s">
        <v>207</v>
      </c>
      <c r="C112" s="19">
        <v>0</v>
      </c>
      <c r="D112" s="19">
        <v>0</v>
      </c>
      <c r="E112" s="19">
        <v>0</v>
      </c>
      <c r="F112" s="19">
        <v>0</v>
      </c>
      <c r="G112" s="17">
        <f t="shared" si="9"/>
        <v>0</v>
      </c>
      <c r="H112" s="19">
        <v>0</v>
      </c>
      <c r="I112" s="19">
        <v>0</v>
      </c>
      <c r="J112" s="19">
        <v>0</v>
      </c>
      <c r="K112" s="19">
        <v>0</v>
      </c>
      <c r="L112" s="17">
        <f t="shared" si="7"/>
        <v>0</v>
      </c>
      <c r="M112" s="17">
        <f t="shared" si="10"/>
        <v>0</v>
      </c>
      <c r="N112" s="14">
        <v>0</v>
      </c>
      <c r="O112" s="14">
        <v>0</v>
      </c>
    </row>
    <row r="113" spans="1:15" x14ac:dyDescent="0.3">
      <c r="A113" s="12" t="s">
        <v>208</v>
      </c>
      <c r="B113" s="13" t="s">
        <v>209</v>
      </c>
      <c r="C113" s="19">
        <v>0</v>
      </c>
      <c r="D113" s="19">
        <v>0</v>
      </c>
      <c r="E113" s="19">
        <v>0</v>
      </c>
      <c r="F113" s="19">
        <v>0</v>
      </c>
      <c r="G113" s="17">
        <f t="shared" si="9"/>
        <v>0</v>
      </c>
      <c r="H113" s="19">
        <v>0</v>
      </c>
      <c r="I113" s="19">
        <v>0</v>
      </c>
      <c r="J113" s="19">
        <v>0</v>
      </c>
      <c r="K113" s="19">
        <v>0</v>
      </c>
      <c r="L113" s="17">
        <f t="shared" si="7"/>
        <v>0</v>
      </c>
      <c r="M113" s="17">
        <f t="shared" si="10"/>
        <v>0</v>
      </c>
      <c r="N113" s="14">
        <v>0</v>
      </c>
      <c r="O113" s="14">
        <v>0</v>
      </c>
    </row>
    <row r="114" spans="1:15" x14ac:dyDescent="0.3">
      <c r="A114" s="12" t="s">
        <v>210</v>
      </c>
      <c r="B114" s="13" t="s">
        <v>211</v>
      </c>
      <c r="C114" s="19">
        <v>0</v>
      </c>
      <c r="D114" s="19">
        <v>0</v>
      </c>
      <c r="E114" s="19">
        <v>0</v>
      </c>
      <c r="F114" s="19">
        <v>0</v>
      </c>
      <c r="G114" s="17">
        <f t="shared" si="9"/>
        <v>0</v>
      </c>
      <c r="H114" s="19">
        <v>0</v>
      </c>
      <c r="I114" s="19">
        <v>0</v>
      </c>
      <c r="J114" s="19">
        <v>0</v>
      </c>
      <c r="K114" s="19">
        <v>0</v>
      </c>
      <c r="L114" s="17">
        <f t="shared" si="7"/>
        <v>0</v>
      </c>
      <c r="M114" s="17">
        <f t="shared" si="10"/>
        <v>0</v>
      </c>
      <c r="N114" s="14">
        <v>0</v>
      </c>
      <c r="O114" s="14">
        <v>0</v>
      </c>
    </row>
    <row r="115" spans="1:15" x14ac:dyDescent="0.3">
      <c r="A115" s="12" t="s">
        <v>212</v>
      </c>
      <c r="B115" s="13" t="s">
        <v>213</v>
      </c>
      <c r="C115" s="19">
        <v>0</v>
      </c>
      <c r="D115" s="19">
        <v>0</v>
      </c>
      <c r="E115" s="19">
        <v>0</v>
      </c>
      <c r="F115" s="19">
        <v>0</v>
      </c>
      <c r="G115" s="17">
        <f t="shared" si="9"/>
        <v>0</v>
      </c>
      <c r="H115" s="19">
        <v>0</v>
      </c>
      <c r="I115" s="19">
        <v>0</v>
      </c>
      <c r="J115" s="19">
        <v>0</v>
      </c>
      <c r="K115" s="19">
        <v>0</v>
      </c>
      <c r="L115" s="17">
        <f t="shared" si="7"/>
        <v>0</v>
      </c>
      <c r="M115" s="17">
        <f t="shared" si="10"/>
        <v>0</v>
      </c>
      <c r="N115" s="14">
        <v>0</v>
      </c>
      <c r="O115" s="14">
        <v>0</v>
      </c>
    </row>
    <row r="116" spans="1:15" x14ac:dyDescent="0.3">
      <c r="A116" s="12" t="s">
        <v>214</v>
      </c>
      <c r="B116" s="13" t="s">
        <v>215</v>
      </c>
      <c r="C116" s="19">
        <v>0</v>
      </c>
      <c r="D116" s="19">
        <v>0</v>
      </c>
      <c r="E116" s="19">
        <v>0</v>
      </c>
      <c r="F116" s="19">
        <v>0</v>
      </c>
      <c r="G116" s="17">
        <f t="shared" si="9"/>
        <v>0</v>
      </c>
      <c r="H116" s="19">
        <v>0</v>
      </c>
      <c r="I116" s="19">
        <v>0</v>
      </c>
      <c r="J116" s="19">
        <v>0</v>
      </c>
      <c r="K116" s="19">
        <v>0</v>
      </c>
      <c r="L116" s="17">
        <f t="shared" si="7"/>
        <v>0</v>
      </c>
      <c r="M116" s="17">
        <f t="shared" si="10"/>
        <v>0</v>
      </c>
      <c r="N116" s="14">
        <v>0</v>
      </c>
      <c r="O116" s="14">
        <v>0</v>
      </c>
    </row>
    <row r="117" spans="1:15" x14ac:dyDescent="0.3">
      <c r="A117" s="12" t="s">
        <v>216</v>
      </c>
      <c r="B117" s="13" t="s">
        <v>217</v>
      </c>
      <c r="C117" s="19">
        <v>0</v>
      </c>
      <c r="D117" s="19">
        <v>0</v>
      </c>
      <c r="E117" s="19">
        <v>0</v>
      </c>
      <c r="F117" s="19">
        <v>0</v>
      </c>
      <c r="G117" s="17">
        <f t="shared" si="9"/>
        <v>0</v>
      </c>
      <c r="H117" s="19">
        <v>0</v>
      </c>
      <c r="I117" s="19">
        <v>0</v>
      </c>
      <c r="J117" s="19">
        <v>0</v>
      </c>
      <c r="K117" s="19">
        <v>0</v>
      </c>
      <c r="L117" s="17">
        <f t="shared" si="7"/>
        <v>0</v>
      </c>
      <c r="M117" s="17">
        <f t="shared" si="10"/>
        <v>0</v>
      </c>
      <c r="N117" s="14">
        <v>0</v>
      </c>
      <c r="O117" s="14">
        <v>0</v>
      </c>
    </row>
    <row r="118" spans="1:15" x14ac:dyDescent="0.3">
      <c r="A118" s="12" t="s">
        <v>218</v>
      </c>
      <c r="B118" s="13" t="s">
        <v>219</v>
      </c>
      <c r="C118" s="19">
        <v>0</v>
      </c>
      <c r="D118" s="17">
        <v>10000</v>
      </c>
      <c r="E118" s="17">
        <v>10000</v>
      </c>
      <c r="F118" s="17">
        <v>10000</v>
      </c>
      <c r="G118" s="17">
        <f t="shared" si="9"/>
        <v>0</v>
      </c>
      <c r="H118" s="19">
        <v>0</v>
      </c>
      <c r="I118" s="19">
        <v>0</v>
      </c>
      <c r="J118" s="19">
        <v>0</v>
      </c>
      <c r="K118" s="19">
        <v>0</v>
      </c>
      <c r="L118" s="17">
        <f t="shared" si="7"/>
        <v>10000</v>
      </c>
      <c r="M118" s="17">
        <f t="shared" si="10"/>
        <v>10000</v>
      </c>
      <c r="N118" s="22">
        <f t="shared" si="5"/>
        <v>0</v>
      </c>
      <c r="O118" s="22">
        <f t="shared" si="6"/>
        <v>0</v>
      </c>
    </row>
    <row r="119" spans="1:15" x14ac:dyDescent="0.3">
      <c r="A119" s="12" t="s">
        <v>220</v>
      </c>
      <c r="B119" s="13" t="s">
        <v>221</v>
      </c>
      <c r="C119" s="19">
        <v>0</v>
      </c>
      <c r="D119" s="17">
        <v>281</v>
      </c>
      <c r="E119" s="17">
        <v>281</v>
      </c>
      <c r="F119" s="17">
        <v>281</v>
      </c>
      <c r="G119" s="17">
        <f t="shared" si="9"/>
        <v>280.13</v>
      </c>
      <c r="H119" s="19">
        <v>0</v>
      </c>
      <c r="I119" s="17">
        <v>280.13</v>
      </c>
      <c r="J119" s="19">
        <v>0</v>
      </c>
      <c r="K119" s="19">
        <v>0</v>
      </c>
      <c r="L119" s="17">
        <f t="shared" si="7"/>
        <v>0.87000000000000455</v>
      </c>
      <c r="M119" s="17">
        <f t="shared" si="10"/>
        <v>0.87000000000000455</v>
      </c>
      <c r="N119" s="22">
        <f t="shared" si="5"/>
        <v>0.99690391459074734</v>
      </c>
      <c r="O119" s="22">
        <f t="shared" si="6"/>
        <v>0.99690391459074734</v>
      </c>
    </row>
    <row r="120" spans="1:15" x14ac:dyDescent="0.3">
      <c r="A120" s="12" t="s">
        <v>222</v>
      </c>
      <c r="B120" s="13" t="s">
        <v>223</v>
      </c>
      <c r="C120" s="19">
        <v>0</v>
      </c>
      <c r="D120" s="19">
        <v>0</v>
      </c>
      <c r="E120" s="19">
        <v>0</v>
      </c>
      <c r="F120" s="19">
        <v>0</v>
      </c>
      <c r="G120" s="17">
        <f t="shared" si="9"/>
        <v>0</v>
      </c>
      <c r="H120" s="19">
        <v>0</v>
      </c>
      <c r="I120" s="19">
        <v>0</v>
      </c>
      <c r="J120" s="19">
        <v>0</v>
      </c>
      <c r="K120" s="19">
        <v>0</v>
      </c>
      <c r="L120" s="17">
        <f t="shared" si="7"/>
        <v>0</v>
      </c>
      <c r="M120" s="17">
        <f t="shared" si="10"/>
        <v>0</v>
      </c>
      <c r="N120" s="14">
        <v>0</v>
      </c>
      <c r="O120" s="14">
        <v>0</v>
      </c>
    </row>
    <row r="121" spans="1:15" s="3" customFormat="1" x14ac:dyDescent="0.3">
      <c r="A121" s="9" t="s">
        <v>224</v>
      </c>
      <c r="B121" s="10">
        <v>4</v>
      </c>
      <c r="C121" s="16">
        <v>19734904</v>
      </c>
      <c r="D121" s="18">
        <v>0</v>
      </c>
      <c r="E121" s="16">
        <v>19734904</v>
      </c>
      <c r="F121" s="16">
        <v>19734904</v>
      </c>
      <c r="G121" s="21">
        <f t="shared" si="9"/>
        <v>8028139.2999999998</v>
      </c>
      <c r="H121" s="16">
        <v>935104</v>
      </c>
      <c r="I121" s="16">
        <v>72.459999999999994</v>
      </c>
      <c r="J121" s="16">
        <v>8028066.8399999999</v>
      </c>
      <c r="K121" s="18">
        <v>0</v>
      </c>
      <c r="L121" s="21">
        <f t="shared" si="7"/>
        <v>10771660.699999999</v>
      </c>
      <c r="M121" s="21">
        <f t="shared" si="10"/>
        <v>10771660.699999999</v>
      </c>
      <c r="N121" s="11">
        <f t="shared" si="5"/>
        <v>0.40679900444410572</v>
      </c>
      <c r="O121" s="11">
        <f t="shared" si="6"/>
        <v>0.40679900444410572</v>
      </c>
    </row>
    <row r="122" spans="1:15" x14ac:dyDescent="0.3">
      <c r="A122" s="12" t="s">
        <v>225</v>
      </c>
      <c r="B122" s="13" t="s">
        <v>226</v>
      </c>
      <c r="C122" s="17">
        <v>18734904</v>
      </c>
      <c r="D122" s="19">
        <v>0</v>
      </c>
      <c r="E122" s="17">
        <v>18734904</v>
      </c>
      <c r="F122" s="17">
        <v>18734904</v>
      </c>
      <c r="G122" s="17">
        <f t="shared" si="9"/>
        <v>7082126.3000000007</v>
      </c>
      <c r="H122" s="17">
        <v>935104</v>
      </c>
      <c r="I122" s="17">
        <v>72.23</v>
      </c>
      <c r="J122" s="17">
        <v>7082054.0700000003</v>
      </c>
      <c r="K122" s="19">
        <v>0</v>
      </c>
      <c r="L122" s="17">
        <f>F122-G122-H122</f>
        <v>10717673.699999999</v>
      </c>
      <c r="M122" s="17">
        <f t="shared" si="10"/>
        <v>10717673.699999999</v>
      </c>
      <c r="N122" s="22">
        <f t="shared" si="5"/>
        <v>0.37801775231941409</v>
      </c>
      <c r="O122" s="22">
        <f t="shared" si="6"/>
        <v>0.37801775231941409</v>
      </c>
    </row>
    <row r="123" spans="1:15" x14ac:dyDescent="0.3">
      <c r="A123" s="12" t="s">
        <v>227</v>
      </c>
      <c r="B123" s="13" t="s">
        <v>228</v>
      </c>
      <c r="C123" s="17">
        <v>1000000</v>
      </c>
      <c r="D123" s="19">
        <v>0</v>
      </c>
      <c r="E123" s="17">
        <v>1000000</v>
      </c>
      <c r="F123" s="17">
        <v>1000000</v>
      </c>
      <c r="G123" s="17">
        <f t="shared" si="9"/>
        <v>946013</v>
      </c>
      <c r="H123" s="19">
        <v>0</v>
      </c>
      <c r="I123" s="17">
        <v>0.23</v>
      </c>
      <c r="J123" s="17">
        <v>946012.77</v>
      </c>
      <c r="K123" s="19">
        <v>0</v>
      </c>
      <c r="L123" s="17">
        <f t="shared" si="7"/>
        <v>53987</v>
      </c>
      <c r="M123" s="17">
        <f>E123-G123-H123</f>
        <v>53987</v>
      </c>
      <c r="N123" s="22">
        <f t="shared" si="5"/>
        <v>0.94601299999999999</v>
      </c>
      <c r="O123" s="22">
        <f t="shared" si="6"/>
        <v>0.94601299999999999</v>
      </c>
    </row>
    <row r="124" spans="1:15" s="3" customFormat="1" x14ac:dyDescent="0.3">
      <c r="A124" s="9" t="s">
        <v>229</v>
      </c>
      <c r="B124" s="10">
        <v>6</v>
      </c>
      <c r="C124" s="16" t="s">
        <v>252</v>
      </c>
      <c r="D124" s="16">
        <v>-11694</v>
      </c>
      <c r="E124" s="16">
        <v>788306</v>
      </c>
      <c r="F124" s="16">
        <v>441426</v>
      </c>
      <c r="G124" s="21">
        <f t="shared" si="9"/>
        <v>134617.04999999999</v>
      </c>
      <c r="H124" s="16">
        <v>1860</v>
      </c>
      <c r="I124" s="18">
        <v>0</v>
      </c>
      <c r="J124" s="16">
        <v>134617.04999999999</v>
      </c>
      <c r="K124" s="18">
        <v>0</v>
      </c>
      <c r="L124" s="21">
        <f t="shared" si="7"/>
        <v>304948.95</v>
      </c>
      <c r="M124" s="21">
        <f t="shared" ref="M124:M134" si="11">E124-G124-H124</f>
        <v>651828.94999999995</v>
      </c>
      <c r="N124" s="11">
        <f t="shared" ref="N124" si="12">G124/F124</f>
        <v>0.30495949490967905</v>
      </c>
      <c r="O124" s="11">
        <f t="shared" si="6"/>
        <v>0.17076750652665335</v>
      </c>
    </row>
    <row r="125" spans="1:15" x14ac:dyDescent="0.3">
      <c r="A125" s="12" t="s">
        <v>230</v>
      </c>
      <c r="B125" s="13" t="s">
        <v>231</v>
      </c>
      <c r="C125" s="19">
        <v>0</v>
      </c>
      <c r="D125" s="19">
        <v>0</v>
      </c>
      <c r="E125" s="19">
        <v>0</v>
      </c>
      <c r="F125" s="19">
        <v>0</v>
      </c>
      <c r="G125" s="17">
        <f t="shared" si="9"/>
        <v>0</v>
      </c>
      <c r="H125" s="19">
        <v>0</v>
      </c>
      <c r="I125" s="19">
        <v>0</v>
      </c>
      <c r="J125" s="19">
        <v>0</v>
      </c>
      <c r="K125" s="19">
        <v>0</v>
      </c>
      <c r="L125" s="17">
        <f t="shared" si="7"/>
        <v>0</v>
      </c>
      <c r="M125" s="17">
        <f t="shared" si="11"/>
        <v>0</v>
      </c>
      <c r="N125" s="14">
        <v>0</v>
      </c>
      <c r="O125" s="14">
        <v>0</v>
      </c>
    </row>
    <row r="126" spans="1:15" x14ac:dyDescent="0.3">
      <c r="A126" s="12" t="s">
        <v>232</v>
      </c>
      <c r="B126" s="13" t="s">
        <v>233</v>
      </c>
      <c r="C126" s="19">
        <v>0</v>
      </c>
      <c r="D126" s="19">
        <v>0</v>
      </c>
      <c r="E126" s="19">
        <v>0</v>
      </c>
      <c r="F126" s="19">
        <v>0</v>
      </c>
      <c r="G126" s="17">
        <f t="shared" si="9"/>
        <v>0</v>
      </c>
      <c r="H126" s="19">
        <v>0</v>
      </c>
      <c r="I126" s="19">
        <v>0</v>
      </c>
      <c r="J126" s="19">
        <v>0</v>
      </c>
      <c r="K126" s="19">
        <v>0</v>
      </c>
      <c r="L126" s="17">
        <f t="shared" si="7"/>
        <v>0</v>
      </c>
      <c r="M126" s="17">
        <f t="shared" si="11"/>
        <v>0</v>
      </c>
      <c r="N126" s="14">
        <v>0</v>
      </c>
      <c r="O126" s="14">
        <v>0</v>
      </c>
    </row>
    <row r="127" spans="1:15" x14ac:dyDescent="0.3">
      <c r="A127" s="12" t="s">
        <v>234</v>
      </c>
      <c r="B127" s="13" t="s">
        <v>235</v>
      </c>
      <c r="C127" s="19">
        <v>0</v>
      </c>
      <c r="D127" s="19">
        <v>0</v>
      </c>
      <c r="E127" s="19">
        <v>0</v>
      </c>
      <c r="F127" s="19">
        <v>0</v>
      </c>
      <c r="G127" s="17">
        <f t="shared" si="9"/>
        <v>0</v>
      </c>
      <c r="H127" s="19">
        <v>0</v>
      </c>
      <c r="I127" s="19">
        <v>0</v>
      </c>
      <c r="J127" s="19">
        <v>0</v>
      </c>
      <c r="K127" s="19">
        <v>0</v>
      </c>
      <c r="L127" s="17">
        <f t="shared" si="7"/>
        <v>0</v>
      </c>
      <c r="M127" s="17">
        <f t="shared" si="11"/>
        <v>0</v>
      </c>
      <c r="N127" s="14">
        <v>0</v>
      </c>
      <c r="O127" s="14">
        <v>0</v>
      </c>
    </row>
    <row r="128" spans="1:15" x14ac:dyDescent="0.3">
      <c r="A128" s="12" t="s">
        <v>236</v>
      </c>
      <c r="B128" s="13" t="s">
        <v>237</v>
      </c>
      <c r="C128" s="17">
        <v>5000</v>
      </c>
      <c r="D128" s="19">
        <v>0</v>
      </c>
      <c r="E128" s="17">
        <v>5000</v>
      </c>
      <c r="F128" s="17">
        <v>2700</v>
      </c>
      <c r="G128" s="17">
        <f t="shared" si="9"/>
        <v>0</v>
      </c>
      <c r="H128" s="19">
        <v>0</v>
      </c>
      <c r="I128" s="19">
        <v>0</v>
      </c>
      <c r="J128" s="19">
        <v>0</v>
      </c>
      <c r="K128" s="19">
        <v>0</v>
      </c>
      <c r="L128" s="17">
        <f t="shared" si="7"/>
        <v>2700</v>
      </c>
      <c r="M128" s="17">
        <f t="shared" si="11"/>
        <v>5000</v>
      </c>
      <c r="N128" s="22">
        <f t="shared" ref="N128:N134" si="13">G128/F128</f>
        <v>0</v>
      </c>
      <c r="O128" s="22">
        <f t="shared" ref="O128:O134" si="14">G128/E128</f>
        <v>0</v>
      </c>
    </row>
    <row r="129" spans="1:15" x14ac:dyDescent="0.3">
      <c r="A129" s="12" t="s">
        <v>238</v>
      </c>
      <c r="B129" s="13" t="s">
        <v>239</v>
      </c>
      <c r="C129" s="17">
        <v>20000</v>
      </c>
      <c r="D129" s="19">
        <v>0</v>
      </c>
      <c r="E129" s="17">
        <v>20000</v>
      </c>
      <c r="F129" s="17">
        <v>4970</v>
      </c>
      <c r="G129" s="17">
        <f t="shared" si="9"/>
        <v>0</v>
      </c>
      <c r="H129" s="19">
        <v>0</v>
      </c>
      <c r="I129" s="19">
        <v>0</v>
      </c>
      <c r="J129" s="19">
        <v>0</v>
      </c>
      <c r="K129" s="19">
        <v>0</v>
      </c>
      <c r="L129" s="17">
        <f t="shared" si="7"/>
        <v>4970</v>
      </c>
      <c r="M129" s="17">
        <f t="shared" si="11"/>
        <v>20000</v>
      </c>
      <c r="N129" s="22">
        <f t="shared" si="13"/>
        <v>0</v>
      </c>
      <c r="O129" s="22">
        <f t="shared" si="14"/>
        <v>0</v>
      </c>
    </row>
    <row r="130" spans="1:15" x14ac:dyDescent="0.3">
      <c r="A130" s="12" t="s">
        <v>240</v>
      </c>
      <c r="B130" s="13" t="s">
        <v>241</v>
      </c>
      <c r="C130" s="17">
        <v>175000</v>
      </c>
      <c r="D130" s="17">
        <v>-5227</v>
      </c>
      <c r="E130" s="17">
        <v>169773</v>
      </c>
      <c r="F130" s="17">
        <v>90223</v>
      </c>
      <c r="G130" s="17">
        <f t="shared" si="9"/>
        <v>0</v>
      </c>
      <c r="H130" s="17">
        <v>1860</v>
      </c>
      <c r="I130" s="19">
        <v>0</v>
      </c>
      <c r="J130" s="19">
        <v>0</v>
      </c>
      <c r="K130" s="19">
        <v>0</v>
      </c>
      <c r="L130" s="17">
        <f t="shared" si="7"/>
        <v>88363</v>
      </c>
      <c r="M130" s="17">
        <f t="shared" si="11"/>
        <v>167913</v>
      </c>
      <c r="N130" s="22">
        <f t="shared" si="13"/>
        <v>0</v>
      </c>
      <c r="O130" s="22">
        <f t="shared" si="14"/>
        <v>0</v>
      </c>
    </row>
    <row r="131" spans="1:15" x14ac:dyDescent="0.3">
      <c r="A131" s="12" t="s">
        <v>242</v>
      </c>
      <c r="B131" s="13" t="s">
        <v>243</v>
      </c>
      <c r="C131" s="17">
        <v>300000</v>
      </c>
      <c r="D131" s="17">
        <v>-75000</v>
      </c>
      <c r="E131" s="17">
        <v>225000</v>
      </c>
      <c r="F131" s="19">
        <v>0</v>
      </c>
      <c r="G131" s="17">
        <f t="shared" si="9"/>
        <v>0</v>
      </c>
      <c r="H131" s="19">
        <v>0</v>
      </c>
      <c r="I131" s="19">
        <v>0</v>
      </c>
      <c r="J131" s="19">
        <v>0</v>
      </c>
      <c r="K131" s="19">
        <v>0</v>
      </c>
      <c r="L131" s="17">
        <f t="shared" si="7"/>
        <v>0</v>
      </c>
      <c r="M131" s="17">
        <f t="shared" si="11"/>
        <v>225000</v>
      </c>
      <c r="N131" s="14">
        <v>0</v>
      </c>
      <c r="O131" s="22">
        <f t="shared" si="14"/>
        <v>0</v>
      </c>
    </row>
    <row r="132" spans="1:15" x14ac:dyDescent="0.3">
      <c r="A132" s="12" t="s">
        <v>244</v>
      </c>
      <c r="B132" s="13" t="s">
        <v>245</v>
      </c>
      <c r="C132" s="17">
        <v>300000</v>
      </c>
      <c r="D132" s="19">
        <v>0</v>
      </c>
      <c r="E132" s="17">
        <v>300000</v>
      </c>
      <c r="F132" s="17">
        <v>275000</v>
      </c>
      <c r="G132" s="17">
        <f t="shared" si="9"/>
        <v>67511.149999999994</v>
      </c>
      <c r="H132" s="19">
        <v>0</v>
      </c>
      <c r="I132" s="19">
        <v>0</v>
      </c>
      <c r="J132" s="17">
        <v>67511.149999999994</v>
      </c>
      <c r="K132" s="19">
        <v>0</v>
      </c>
      <c r="L132" s="17">
        <f t="shared" si="7"/>
        <v>207488.85</v>
      </c>
      <c r="M132" s="17">
        <f t="shared" si="11"/>
        <v>232488.85</v>
      </c>
      <c r="N132" s="22">
        <f t="shared" si="13"/>
        <v>0.24549509090909089</v>
      </c>
      <c r="O132" s="22">
        <f t="shared" si="14"/>
        <v>0.22503716666666665</v>
      </c>
    </row>
    <row r="133" spans="1:15" x14ac:dyDescent="0.3">
      <c r="A133" s="12" t="s">
        <v>246</v>
      </c>
      <c r="B133" s="13" t="s">
        <v>247</v>
      </c>
      <c r="C133" s="19">
        <v>0</v>
      </c>
      <c r="D133" s="17">
        <v>63306</v>
      </c>
      <c r="E133" s="17">
        <v>63306</v>
      </c>
      <c r="F133" s="17">
        <v>63306</v>
      </c>
      <c r="G133" s="17">
        <f t="shared" si="9"/>
        <v>63305.9</v>
      </c>
      <c r="H133" s="19">
        <v>0</v>
      </c>
      <c r="I133" s="19">
        <v>0</v>
      </c>
      <c r="J133" s="17">
        <v>63305.9</v>
      </c>
      <c r="K133" s="19">
        <v>0</v>
      </c>
      <c r="L133" s="17">
        <f t="shared" si="7"/>
        <v>9.9999999998544808E-2</v>
      </c>
      <c r="M133" s="17">
        <f t="shared" si="11"/>
        <v>9.9999999998544808E-2</v>
      </c>
      <c r="N133" s="22">
        <f t="shared" si="13"/>
        <v>0.99999842037089692</v>
      </c>
      <c r="O133" s="22">
        <f t="shared" si="14"/>
        <v>0.99999842037089692</v>
      </c>
    </row>
    <row r="134" spans="1:15" x14ac:dyDescent="0.3">
      <c r="A134" s="12" t="s">
        <v>248</v>
      </c>
      <c r="B134" s="13" t="s">
        <v>249</v>
      </c>
      <c r="C134" s="19">
        <v>0</v>
      </c>
      <c r="D134" s="17">
        <v>5227</v>
      </c>
      <c r="E134" s="17">
        <v>5227</v>
      </c>
      <c r="F134" s="17">
        <v>5227</v>
      </c>
      <c r="G134" s="17">
        <f t="shared" si="9"/>
        <v>3800</v>
      </c>
      <c r="H134" s="19">
        <v>0</v>
      </c>
      <c r="I134" s="19">
        <v>0</v>
      </c>
      <c r="J134" s="17">
        <v>3800</v>
      </c>
      <c r="K134" s="19">
        <v>0</v>
      </c>
      <c r="L134" s="17">
        <f t="shared" si="7"/>
        <v>1427</v>
      </c>
      <c r="M134" s="17">
        <f t="shared" si="11"/>
        <v>1427</v>
      </c>
      <c r="N134" s="22">
        <f t="shared" si="13"/>
        <v>0.72699445188444611</v>
      </c>
      <c r="O134" s="22">
        <f t="shared" si="14"/>
        <v>0.72699445188444611</v>
      </c>
    </row>
  </sheetData>
  <pageMargins left="0.51181102362204722" right="0.51181102362204722" top="0.55118110236220474" bottom="0.55118110236220474" header="0.31496062992125984" footer="0.31496062992125984"/>
  <pageSetup paperSize="5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Funcionamiento</vt:lpstr>
      <vt:lpstr>Funcionamiento!Títulos_a_imprimir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Lasso</dc:creator>
  <cp:lastModifiedBy>Yassir</cp:lastModifiedBy>
  <cp:lastPrinted>2020-04-14T16:11:00Z</cp:lastPrinted>
  <dcterms:created xsi:type="dcterms:W3CDTF">2020-04-03T14:35:41Z</dcterms:created>
  <dcterms:modified xsi:type="dcterms:W3CDTF">2020-04-24T17:50:08Z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Reporte 03-04-2020 Marzo.xlsx</vt:lpwstr>
  </property>
</Properties>
</file>